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4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I8" i="1"/>
  <c r="J8" i="1"/>
  <c r="H9" i="1"/>
  <c r="I9" i="1"/>
  <c r="J9" i="1"/>
  <c r="H10" i="1"/>
  <c r="J10" i="1"/>
  <c r="H11" i="1"/>
  <c r="I11" i="1"/>
  <c r="J11" i="1"/>
  <c r="H12" i="1"/>
  <c r="I12" i="1"/>
  <c r="J12" i="1"/>
  <c r="H13" i="1"/>
  <c r="I13" i="1"/>
  <c r="J13" i="1"/>
  <c r="H14" i="1"/>
  <c r="J14" i="1"/>
  <c r="H15" i="1"/>
  <c r="I15" i="1"/>
  <c r="J15" i="1"/>
  <c r="H16" i="1"/>
  <c r="I16" i="1"/>
  <c r="J16" i="1"/>
  <c r="H17" i="1"/>
  <c r="J17" i="1"/>
  <c r="H18" i="1"/>
  <c r="I18" i="1"/>
  <c r="J18" i="1"/>
  <c r="H19" i="1"/>
  <c r="I19" i="1"/>
  <c r="J19" i="1"/>
  <c r="H20" i="1"/>
  <c r="I20" i="1"/>
  <c r="J20" i="1"/>
  <c r="H21" i="1"/>
  <c r="J21" i="1"/>
  <c r="H22" i="1"/>
  <c r="I22" i="1"/>
  <c r="J22" i="1"/>
  <c r="H23" i="1"/>
  <c r="I23" i="1"/>
  <c r="J23" i="1"/>
  <c r="H24" i="1"/>
  <c r="I24" i="1"/>
  <c r="J24" i="1"/>
  <c r="H25" i="1"/>
  <c r="J25" i="1"/>
  <c r="H26" i="1"/>
  <c r="J26" i="1"/>
  <c r="H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J44" i="1"/>
  <c r="H45" i="1"/>
  <c r="I45" i="1"/>
  <c r="J45" i="1"/>
  <c r="H46" i="1"/>
  <c r="I46" i="1"/>
  <c r="J46" i="1"/>
  <c r="H47" i="1"/>
  <c r="I47" i="1"/>
  <c r="J47" i="1"/>
  <c r="H48" i="1"/>
  <c r="J48" i="1"/>
  <c r="H49" i="1"/>
  <c r="J49" i="1"/>
  <c r="H50" i="1"/>
  <c r="I50" i="1"/>
  <c r="J50" i="1"/>
  <c r="H51" i="1"/>
  <c r="I51" i="1"/>
  <c r="J51" i="1"/>
  <c r="H52" i="1"/>
  <c r="J52" i="1"/>
  <c r="H53" i="1"/>
  <c r="I53" i="1"/>
  <c r="J53" i="1"/>
  <c r="H54" i="1"/>
  <c r="J54" i="1"/>
  <c r="H55" i="1"/>
  <c r="J55" i="1"/>
  <c r="H56" i="1"/>
  <c r="I56" i="1"/>
  <c r="J56" i="1"/>
  <c r="H57" i="1"/>
  <c r="J57" i="1"/>
  <c r="H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J79" i="1"/>
  <c r="H80" i="1"/>
  <c r="I80" i="1"/>
  <c r="J80" i="1"/>
  <c r="H81" i="1"/>
  <c r="J81" i="1"/>
  <c r="H82" i="1"/>
  <c r="I82" i="1"/>
  <c r="J82" i="1"/>
  <c r="H83" i="1"/>
  <c r="J83" i="1"/>
  <c r="H84" i="1"/>
  <c r="J84" i="1"/>
  <c r="H85" i="1"/>
  <c r="J85" i="1"/>
  <c r="H86" i="1"/>
  <c r="J86" i="1"/>
  <c r="H87" i="1"/>
  <c r="I87" i="1"/>
  <c r="J87" i="1"/>
  <c r="H88" i="1"/>
  <c r="J88" i="1"/>
  <c r="H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J95" i="1"/>
  <c r="H96" i="1"/>
  <c r="I96" i="1"/>
  <c r="J96" i="1"/>
  <c r="H97" i="1"/>
  <c r="J97" i="1"/>
  <c r="H98" i="1"/>
  <c r="J98" i="1"/>
  <c r="H99" i="1"/>
  <c r="I99" i="1"/>
  <c r="J99" i="1"/>
  <c r="H100" i="1"/>
  <c r="I100" i="1"/>
  <c r="J100" i="1"/>
  <c r="H101" i="1"/>
  <c r="J101" i="1"/>
  <c r="H102" i="1"/>
  <c r="I102" i="1"/>
  <c r="J102" i="1"/>
  <c r="H103" i="1"/>
  <c r="I103" i="1"/>
  <c r="J103" i="1"/>
  <c r="H104" i="1"/>
  <c r="I104" i="1"/>
  <c r="J104" i="1"/>
  <c r="H105" i="1"/>
  <c r="J105" i="1"/>
  <c r="H106" i="1"/>
  <c r="J106" i="1"/>
  <c r="H107" i="1"/>
  <c r="I107" i="1"/>
  <c r="J107" i="1"/>
  <c r="H108" i="1"/>
  <c r="I108" i="1"/>
  <c r="J108" i="1"/>
  <c r="H109" i="1"/>
  <c r="J109" i="1"/>
  <c r="H110" i="1"/>
  <c r="J110" i="1"/>
  <c r="H111" i="1"/>
  <c r="I111" i="1"/>
  <c r="J111" i="1"/>
  <c r="H112" i="1"/>
  <c r="J112" i="1"/>
  <c r="H113" i="1"/>
  <c r="J113" i="1"/>
  <c r="H114" i="1"/>
  <c r="I114" i="1"/>
  <c r="J114" i="1"/>
  <c r="H115" i="1"/>
  <c r="J115" i="1"/>
  <c r="H116" i="1"/>
  <c r="J116" i="1"/>
  <c r="H117" i="1"/>
  <c r="J117" i="1"/>
  <c r="H118" i="1"/>
  <c r="J118" i="1"/>
  <c r="H119" i="1"/>
  <c r="I119" i="1"/>
  <c r="J119" i="1"/>
  <c r="H120" i="1"/>
  <c r="J120" i="1"/>
  <c r="H121" i="1"/>
  <c r="I121" i="1"/>
  <c r="J121" i="1"/>
  <c r="H122" i="1"/>
  <c r="I122" i="1"/>
  <c r="J122" i="1"/>
  <c r="H123" i="1"/>
  <c r="J123" i="1"/>
  <c r="H124" i="1"/>
  <c r="J124" i="1"/>
  <c r="H125" i="1"/>
  <c r="J125" i="1"/>
  <c r="H126" i="1"/>
  <c r="I126" i="1"/>
  <c r="J126" i="1"/>
  <c r="H127" i="1"/>
  <c r="J127" i="1"/>
  <c r="H128" i="1"/>
  <c r="J128" i="1"/>
  <c r="H129" i="1"/>
  <c r="I129" i="1"/>
  <c r="J129" i="1"/>
  <c r="H130" i="1"/>
  <c r="I130" i="1"/>
  <c r="J130" i="1"/>
  <c r="H131" i="1"/>
  <c r="I131" i="1"/>
  <c r="J131" i="1"/>
  <c r="H132" i="1"/>
  <c r="J132" i="1"/>
  <c r="H133" i="1"/>
  <c r="I133" i="1"/>
  <c r="J133" i="1"/>
  <c r="H134" i="1"/>
  <c r="I134" i="1"/>
  <c r="J134" i="1"/>
  <c r="H135" i="1"/>
  <c r="J135" i="1"/>
  <c r="H136" i="1"/>
  <c r="I136" i="1"/>
  <c r="J136" i="1"/>
  <c r="H137" i="1"/>
  <c r="J137" i="1"/>
  <c r="H138" i="1"/>
  <c r="J138" i="1"/>
  <c r="H139" i="1"/>
  <c r="I139" i="1"/>
  <c r="J139" i="1"/>
  <c r="H140" i="1"/>
  <c r="I140" i="1"/>
  <c r="J140" i="1"/>
  <c r="H141" i="1"/>
  <c r="I141" i="1"/>
  <c r="J141" i="1"/>
  <c r="H142" i="1"/>
  <c r="I142" i="1"/>
  <c r="J142" i="1"/>
  <c r="H143" i="1"/>
  <c r="I143" i="1"/>
  <c r="J143" i="1"/>
  <c r="H144" i="1"/>
  <c r="I144" i="1"/>
  <c r="J144" i="1"/>
  <c r="H145" i="1"/>
  <c r="I145" i="1"/>
  <c r="J145" i="1"/>
  <c r="H146" i="1"/>
  <c r="J146" i="1"/>
  <c r="H147" i="1"/>
  <c r="J147" i="1"/>
  <c r="H148" i="1"/>
  <c r="J148" i="1"/>
  <c r="H149" i="1"/>
  <c r="J149" i="1"/>
  <c r="H150" i="1"/>
  <c r="I150" i="1"/>
  <c r="J150" i="1"/>
  <c r="H151" i="1"/>
  <c r="I151" i="1"/>
  <c r="J151" i="1"/>
  <c r="H152" i="1"/>
  <c r="I152" i="1"/>
  <c r="J152" i="1"/>
  <c r="H153" i="1"/>
  <c r="I153" i="1"/>
  <c r="J153" i="1"/>
  <c r="H154" i="1"/>
  <c r="J154" i="1"/>
  <c r="H155" i="1"/>
  <c r="J155" i="1"/>
  <c r="H156" i="1"/>
  <c r="J156" i="1"/>
  <c r="H157" i="1"/>
  <c r="I157" i="1"/>
  <c r="J157" i="1"/>
  <c r="H158" i="1"/>
  <c r="J158" i="1"/>
  <c r="H159" i="1"/>
  <c r="J159" i="1"/>
  <c r="H160" i="1"/>
  <c r="J160" i="1"/>
  <c r="H161" i="1"/>
  <c r="J161" i="1"/>
  <c r="H162" i="1"/>
  <c r="I162" i="1"/>
  <c r="J162" i="1"/>
  <c r="H163" i="1"/>
  <c r="J163" i="1"/>
  <c r="H164" i="1"/>
  <c r="J164" i="1"/>
  <c r="H165" i="1"/>
  <c r="I165" i="1"/>
  <c r="J165" i="1"/>
  <c r="H166" i="1"/>
  <c r="J166" i="1"/>
  <c r="H167" i="1"/>
  <c r="J167" i="1"/>
  <c r="H168" i="1"/>
  <c r="I168" i="1"/>
  <c r="J168" i="1"/>
  <c r="H169" i="1"/>
  <c r="J169" i="1"/>
  <c r="H170" i="1"/>
  <c r="I170" i="1"/>
  <c r="J170" i="1"/>
  <c r="H171" i="1"/>
  <c r="I171" i="1"/>
  <c r="J171" i="1"/>
  <c r="H172" i="1"/>
  <c r="I172" i="1"/>
  <c r="J172" i="1"/>
  <c r="H173" i="1"/>
  <c r="I173" i="1"/>
  <c r="J173" i="1"/>
  <c r="H174" i="1"/>
  <c r="J174" i="1"/>
  <c r="H175" i="1"/>
  <c r="J175" i="1"/>
  <c r="H176" i="1"/>
  <c r="I176" i="1"/>
  <c r="J176" i="1"/>
  <c r="H177" i="1"/>
  <c r="I177" i="1"/>
  <c r="J177" i="1"/>
  <c r="H178" i="1"/>
  <c r="J178" i="1"/>
  <c r="H179" i="1"/>
  <c r="I179" i="1"/>
  <c r="J179" i="1"/>
  <c r="H180" i="1"/>
  <c r="I180" i="1"/>
  <c r="J180" i="1"/>
  <c r="H181" i="1"/>
  <c r="I181" i="1"/>
  <c r="J181" i="1"/>
  <c r="H182" i="1"/>
  <c r="J182" i="1"/>
  <c r="H183" i="1"/>
  <c r="I183" i="1"/>
  <c r="J183" i="1"/>
  <c r="H184" i="1"/>
  <c r="J184" i="1"/>
  <c r="H185" i="1"/>
  <c r="I185" i="1"/>
  <c r="J185" i="1"/>
  <c r="H186" i="1"/>
  <c r="I186" i="1"/>
  <c r="J186" i="1"/>
  <c r="H187" i="1"/>
  <c r="I187" i="1"/>
  <c r="J187" i="1"/>
  <c r="H188" i="1"/>
  <c r="J188" i="1"/>
  <c r="H189" i="1"/>
  <c r="I189" i="1"/>
  <c r="J189" i="1"/>
  <c r="H190" i="1"/>
  <c r="J190" i="1"/>
  <c r="H191" i="1"/>
  <c r="I191" i="1"/>
  <c r="J191" i="1"/>
  <c r="H192" i="1"/>
  <c r="I192" i="1"/>
  <c r="J192" i="1"/>
  <c r="H193" i="1"/>
  <c r="I193" i="1"/>
  <c r="J193" i="1"/>
  <c r="H194" i="1"/>
  <c r="I194" i="1"/>
  <c r="J194" i="1"/>
  <c r="H195" i="1"/>
  <c r="J195" i="1"/>
  <c r="H196" i="1"/>
  <c r="J196" i="1"/>
  <c r="H197" i="1"/>
  <c r="J197" i="1"/>
  <c r="H198" i="1"/>
  <c r="J198" i="1"/>
  <c r="H199" i="1"/>
  <c r="I199" i="1"/>
  <c r="J199" i="1"/>
  <c r="H200" i="1"/>
  <c r="J200" i="1"/>
  <c r="H201" i="1"/>
  <c r="J201" i="1"/>
  <c r="H202" i="1"/>
  <c r="I202" i="1"/>
  <c r="J202" i="1"/>
  <c r="H203" i="1"/>
  <c r="J203" i="1"/>
  <c r="H204" i="1"/>
  <c r="I204" i="1"/>
  <c r="J204" i="1"/>
  <c r="H205" i="1"/>
  <c r="J205" i="1"/>
  <c r="H206" i="1"/>
  <c r="J206" i="1"/>
  <c r="H207" i="1"/>
  <c r="I207" i="1"/>
  <c r="J207" i="1"/>
  <c r="H208" i="1"/>
  <c r="I208" i="1"/>
  <c r="J208" i="1"/>
  <c r="H209" i="1"/>
  <c r="I209" i="1"/>
  <c r="J209" i="1"/>
  <c r="H210" i="1"/>
  <c r="J210" i="1"/>
  <c r="H211" i="1"/>
  <c r="I211" i="1"/>
  <c r="J211" i="1"/>
  <c r="H212" i="1"/>
  <c r="I212" i="1"/>
  <c r="J212" i="1"/>
  <c r="H213" i="1"/>
  <c r="I213" i="1"/>
  <c r="J213" i="1"/>
  <c r="H214" i="1"/>
  <c r="I214" i="1"/>
  <c r="J214" i="1"/>
  <c r="H215" i="1"/>
  <c r="I215" i="1"/>
  <c r="J215" i="1"/>
  <c r="H216" i="1"/>
  <c r="I216" i="1"/>
  <c r="J216" i="1"/>
  <c r="H217" i="1"/>
  <c r="J217" i="1"/>
  <c r="H218" i="1"/>
  <c r="I218" i="1"/>
  <c r="J218" i="1"/>
  <c r="H219" i="1"/>
  <c r="I219" i="1"/>
  <c r="J219" i="1"/>
  <c r="H220" i="1"/>
  <c r="I220" i="1"/>
  <c r="J220" i="1"/>
  <c r="H221" i="1"/>
  <c r="I221" i="1"/>
  <c r="J221" i="1"/>
  <c r="H222" i="1"/>
  <c r="I222" i="1"/>
  <c r="J222" i="1"/>
  <c r="H223" i="1"/>
  <c r="I223" i="1"/>
  <c r="J223" i="1"/>
  <c r="H224" i="1"/>
  <c r="J224" i="1"/>
  <c r="H225" i="1"/>
  <c r="I225" i="1"/>
  <c r="J225" i="1"/>
  <c r="H226" i="1"/>
  <c r="J226" i="1"/>
  <c r="H227" i="1"/>
  <c r="J227" i="1"/>
  <c r="H228" i="1"/>
  <c r="I228" i="1"/>
  <c r="J228" i="1"/>
  <c r="H229" i="1"/>
  <c r="I229" i="1"/>
  <c r="J229" i="1"/>
  <c r="H230" i="1"/>
  <c r="I230" i="1"/>
  <c r="J230" i="1"/>
  <c r="H231" i="1"/>
  <c r="I231" i="1"/>
  <c r="J231" i="1"/>
  <c r="H232" i="1"/>
  <c r="I232" i="1"/>
  <c r="J232" i="1"/>
  <c r="H233" i="1"/>
  <c r="I233" i="1"/>
  <c r="J233" i="1"/>
  <c r="H234" i="1"/>
  <c r="I234" i="1"/>
  <c r="J234" i="1"/>
  <c r="H235" i="1"/>
  <c r="I235" i="1"/>
  <c r="J235" i="1"/>
  <c r="H236" i="1"/>
  <c r="J236" i="1"/>
  <c r="H237" i="1"/>
  <c r="I237" i="1"/>
  <c r="J237" i="1"/>
  <c r="H238" i="1"/>
  <c r="I238" i="1"/>
  <c r="J238" i="1"/>
  <c r="H239" i="1"/>
  <c r="J239" i="1"/>
  <c r="H240" i="1"/>
  <c r="J240" i="1"/>
  <c r="H241" i="1"/>
  <c r="J241" i="1"/>
  <c r="H242" i="1"/>
  <c r="I242" i="1"/>
  <c r="J242" i="1"/>
  <c r="H243" i="1"/>
  <c r="I243" i="1"/>
  <c r="J243" i="1"/>
  <c r="H244" i="1"/>
  <c r="J244" i="1"/>
  <c r="H245" i="1"/>
  <c r="I245" i="1"/>
  <c r="J245" i="1"/>
  <c r="H246" i="1"/>
  <c r="I246" i="1"/>
  <c r="J246" i="1"/>
  <c r="H247" i="1"/>
  <c r="I247" i="1"/>
  <c r="J247" i="1"/>
  <c r="H248" i="1"/>
  <c r="I248" i="1"/>
  <c r="J248" i="1"/>
  <c r="H249" i="1"/>
  <c r="J249" i="1"/>
  <c r="H250" i="1"/>
  <c r="J250" i="1"/>
  <c r="H251" i="1"/>
  <c r="J251" i="1"/>
  <c r="H252" i="1"/>
  <c r="I252" i="1"/>
  <c r="J252" i="1"/>
  <c r="H253" i="1"/>
  <c r="J253" i="1"/>
  <c r="H254" i="1"/>
  <c r="I254" i="1"/>
  <c r="J254" i="1"/>
  <c r="H255" i="1"/>
  <c r="J255" i="1"/>
  <c r="H256" i="1"/>
  <c r="I256" i="1"/>
  <c r="J256" i="1"/>
  <c r="H257" i="1"/>
  <c r="I257" i="1"/>
  <c r="J257" i="1"/>
  <c r="H258" i="1"/>
  <c r="J258" i="1"/>
  <c r="H259" i="1"/>
  <c r="I259" i="1"/>
  <c r="J259" i="1"/>
  <c r="H260" i="1"/>
  <c r="J260" i="1"/>
  <c r="H261" i="1"/>
  <c r="J261" i="1"/>
  <c r="H262" i="1"/>
  <c r="J262" i="1"/>
  <c r="H263" i="1"/>
  <c r="J263" i="1"/>
  <c r="H264" i="1"/>
  <c r="I264" i="1"/>
  <c r="J264" i="1"/>
  <c r="H265" i="1"/>
  <c r="J265" i="1"/>
  <c r="H266" i="1"/>
  <c r="I266" i="1"/>
  <c r="J266" i="1"/>
  <c r="H267" i="1"/>
  <c r="I267" i="1"/>
  <c r="J267" i="1"/>
  <c r="H268" i="1"/>
  <c r="I268" i="1"/>
  <c r="J268" i="1"/>
  <c r="H269" i="1"/>
  <c r="I269" i="1"/>
  <c r="J269" i="1"/>
  <c r="H270" i="1"/>
  <c r="I270" i="1"/>
  <c r="J270" i="1"/>
  <c r="H271" i="1"/>
  <c r="I271" i="1"/>
  <c r="J271" i="1"/>
  <c r="H272" i="1"/>
  <c r="J272" i="1"/>
  <c r="H273" i="1"/>
  <c r="I273" i="1"/>
  <c r="J273" i="1"/>
  <c r="H274" i="1"/>
  <c r="I274" i="1"/>
  <c r="J274" i="1"/>
  <c r="H275" i="1"/>
  <c r="I275" i="1"/>
  <c r="J275" i="1"/>
  <c r="H276" i="1"/>
  <c r="J276" i="1"/>
  <c r="H277" i="1"/>
  <c r="I277" i="1"/>
  <c r="J277" i="1"/>
  <c r="H278" i="1"/>
  <c r="I278" i="1"/>
  <c r="J278" i="1"/>
  <c r="H279" i="1"/>
  <c r="J279" i="1"/>
  <c r="H280" i="1"/>
  <c r="I280" i="1"/>
  <c r="J280" i="1"/>
  <c r="H281" i="1"/>
  <c r="I281" i="1"/>
  <c r="J281" i="1"/>
  <c r="H282" i="1"/>
  <c r="J282" i="1"/>
  <c r="H283" i="1"/>
  <c r="I283" i="1"/>
  <c r="J283" i="1"/>
  <c r="H284" i="1"/>
  <c r="I284" i="1"/>
  <c r="J284" i="1"/>
  <c r="H285" i="1"/>
  <c r="I285" i="1"/>
  <c r="J285" i="1"/>
  <c r="H286" i="1"/>
  <c r="J286" i="1"/>
  <c r="H287" i="1"/>
  <c r="J287" i="1"/>
  <c r="H288" i="1"/>
  <c r="I288" i="1"/>
  <c r="J288" i="1"/>
  <c r="H289" i="1"/>
  <c r="J289" i="1"/>
  <c r="H290" i="1"/>
  <c r="I290" i="1"/>
  <c r="J290" i="1"/>
  <c r="H291" i="1"/>
  <c r="I291" i="1"/>
  <c r="J291" i="1"/>
  <c r="H292" i="1"/>
  <c r="J292" i="1"/>
  <c r="H293" i="1"/>
  <c r="I293" i="1"/>
  <c r="J293" i="1"/>
  <c r="H294" i="1"/>
  <c r="J294" i="1"/>
  <c r="H295" i="1"/>
  <c r="J295" i="1"/>
  <c r="H296" i="1"/>
  <c r="I296" i="1"/>
  <c r="J296" i="1"/>
  <c r="H297" i="1"/>
  <c r="I297" i="1"/>
  <c r="J297" i="1"/>
  <c r="H298" i="1"/>
  <c r="J298" i="1"/>
  <c r="H299" i="1"/>
  <c r="I299" i="1"/>
  <c r="J299" i="1"/>
  <c r="H300" i="1"/>
  <c r="J300" i="1"/>
  <c r="H301" i="1"/>
  <c r="I301" i="1"/>
  <c r="J301" i="1"/>
  <c r="H302" i="1"/>
  <c r="J302" i="1"/>
  <c r="H303" i="1"/>
  <c r="I303" i="1"/>
  <c r="J303" i="1"/>
  <c r="H304" i="1"/>
  <c r="I304" i="1"/>
  <c r="J304" i="1"/>
  <c r="H305" i="1"/>
  <c r="I305" i="1"/>
  <c r="J305" i="1"/>
  <c r="H306" i="1"/>
  <c r="I306" i="1"/>
  <c r="J306" i="1"/>
  <c r="H307" i="1"/>
  <c r="J307" i="1"/>
  <c r="H308" i="1"/>
  <c r="I308" i="1"/>
  <c r="J308" i="1"/>
  <c r="H309" i="1"/>
  <c r="I309" i="1"/>
  <c r="J309" i="1"/>
  <c r="H310" i="1"/>
  <c r="I310" i="1"/>
  <c r="J310" i="1"/>
  <c r="H311" i="1"/>
  <c r="I311" i="1"/>
  <c r="J311" i="1"/>
  <c r="H312" i="1"/>
  <c r="J312" i="1"/>
  <c r="H313" i="1"/>
  <c r="J313" i="1"/>
  <c r="H314" i="1"/>
  <c r="I314" i="1"/>
  <c r="J314" i="1"/>
  <c r="H315" i="1"/>
  <c r="I315" i="1"/>
  <c r="J315" i="1"/>
  <c r="H316" i="1"/>
  <c r="I316" i="1"/>
  <c r="J316" i="1"/>
  <c r="H317" i="1"/>
  <c r="I317" i="1"/>
  <c r="J317" i="1"/>
  <c r="H318" i="1"/>
  <c r="I318" i="1"/>
  <c r="J318" i="1"/>
  <c r="H319" i="1"/>
  <c r="I319" i="1"/>
  <c r="J319" i="1"/>
  <c r="H320" i="1"/>
  <c r="I320" i="1"/>
  <c r="J320" i="1"/>
  <c r="H321" i="1"/>
  <c r="J321" i="1"/>
  <c r="H322" i="1"/>
  <c r="I322" i="1"/>
  <c r="J322" i="1"/>
  <c r="H323" i="1"/>
  <c r="I323" i="1"/>
  <c r="J323" i="1"/>
  <c r="H324" i="1"/>
  <c r="I324" i="1"/>
  <c r="J324" i="1"/>
  <c r="H325" i="1"/>
  <c r="I325" i="1"/>
  <c r="J325" i="1"/>
  <c r="H326" i="1"/>
  <c r="I326" i="1"/>
  <c r="J326" i="1"/>
  <c r="H327" i="1"/>
  <c r="I327" i="1"/>
  <c r="J327" i="1"/>
  <c r="H328" i="1"/>
  <c r="J328" i="1"/>
  <c r="H329" i="1"/>
  <c r="I329" i="1"/>
  <c r="J329" i="1"/>
  <c r="H330" i="1"/>
  <c r="I330" i="1"/>
  <c r="J330" i="1"/>
  <c r="H331" i="1"/>
  <c r="I331" i="1"/>
  <c r="J331" i="1"/>
  <c r="H332" i="1"/>
  <c r="J332" i="1"/>
  <c r="H333" i="1"/>
  <c r="I333" i="1"/>
  <c r="J333" i="1"/>
  <c r="H334" i="1"/>
  <c r="J334" i="1"/>
  <c r="H335" i="1"/>
  <c r="I335" i="1"/>
  <c r="J335" i="1"/>
  <c r="H336" i="1"/>
  <c r="J336" i="1"/>
  <c r="H337" i="1"/>
  <c r="I337" i="1"/>
  <c r="J337" i="1"/>
  <c r="H338" i="1"/>
  <c r="J338" i="1"/>
  <c r="H339" i="1"/>
  <c r="I339" i="1"/>
  <c r="J339" i="1"/>
  <c r="H340" i="1"/>
  <c r="J340" i="1"/>
  <c r="H341" i="1"/>
  <c r="I341" i="1"/>
  <c r="J341" i="1"/>
  <c r="H342" i="1"/>
  <c r="I342" i="1"/>
  <c r="J342" i="1"/>
  <c r="H343" i="1"/>
  <c r="J343" i="1"/>
  <c r="H344" i="1"/>
  <c r="I344" i="1"/>
  <c r="J344" i="1"/>
  <c r="H345" i="1"/>
  <c r="J345" i="1"/>
  <c r="H346" i="1"/>
  <c r="J346" i="1"/>
  <c r="H347" i="1"/>
  <c r="J347" i="1"/>
  <c r="H348" i="1"/>
  <c r="J348" i="1"/>
  <c r="H349" i="1"/>
  <c r="J349" i="1"/>
  <c r="H350" i="1"/>
  <c r="J350" i="1"/>
  <c r="H351" i="1"/>
  <c r="I351" i="1"/>
  <c r="J351" i="1"/>
  <c r="H352" i="1"/>
  <c r="I352" i="1"/>
  <c r="J352" i="1"/>
  <c r="H353" i="1"/>
  <c r="I353" i="1"/>
  <c r="J353" i="1"/>
  <c r="H354" i="1"/>
  <c r="J354" i="1"/>
  <c r="H355" i="1"/>
  <c r="J355" i="1"/>
  <c r="H356" i="1"/>
  <c r="J356" i="1"/>
  <c r="H357" i="1"/>
  <c r="J357" i="1"/>
  <c r="H358" i="1"/>
  <c r="I358" i="1"/>
  <c r="J358" i="1"/>
  <c r="H359" i="1"/>
  <c r="J359" i="1"/>
  <c r="H360" i="1"/>
  <c r="J360" i="1"/>
  <c r="H361" i="1"/>
  <c r="I361" i="1"/>
  <c r="J361" i="1"/>
  <c r="H362" i="1"/>
  <c r="J362" i="1"/>
  <c r="H363" i="1"/>
  <c r="J363" i="1"/>
  <c r="H364" i="1"/>
  <c r="I364" i="1"/>
  <c r="J364" i="1"/>
  <c r="H365" i="1"/>
  <c r="J365" i="1"/>
  <c r="H366" i="1"/>
  <c r="I366" i="1"/>
  <c r="J366" i="1"/>
  <c r="H367" i="1"/>
  <c r="J367" i="1"/>
  <c r="H368" i="1"/>
  <c r="I368" i="1"/>
  <c r="J368" i="1"/>
  <c r="H369" i="1"/>
  <c r="I369" i="1"/>
  <c r="J369" i="1"/>
  <c r="H370" i="1"/>
  <c r="I370" i="1"/>
  <c r="J370" i="1"/>
  <c r="H371" i="1"/>
  <c r="J371" i="1"/>
  <c r="H372" i="1"/>
  <c r="J372" i="1"/>
  <c r="H373" i="1"/>
  <c r="I373" i="1"/>
  <c r="J373" i="1"/>
  <c r="H374" i="1"/>
  <c r="I374" i="1"/>
  <c r="J374" i="1"/>
  <c r="H375" i="1"/>
  <c r="I375" i="1"/>
  <c r="J375" i="1"/>
  <c r="H376" i="1"/>
  <c r="J376" i="1"/>
  <c r="H377" i="1"/>
  <c r="I377" i="1"/>
  <c r="J377" i="1"/>
  <c r="H378" i="1"/>
  <c r="I378" i="1"/>
  <c r="J378" i="1"/>
  <c r="H379" i="1"/>
  <c r="I379" i="1"/>
  <c r="J379" i="1"/>
  <c r="H380" i="1"/>
  <c r="J380" i="1"/>
  <c r="H381" i="1"/>
  <c r="J381" i="1"/>
  <c r="H382" i="1"/>
  <c r="I382" i="1"/>
  <c r="J382" i="1"/>
  <c r="H383" i="1"/>
  <c r="J383" i="1"/>
  <c r="H384" i="1"/>
  <c r="J384" i="1"/>
  <c r="H385" i="1"/>
  <c r="I385" i="1"/>
  <c r="J385" i="1"/>
  <c r="H386" i="1"/>
  <c r="J386" i="1"/>
  <c r="H387" i="1"/>
  <c r="I387" i="1"/>
  <c r="J387" i="1"/>
  <c r="H388" i="1"/>
  <c r="I388" i="1"/>
  <c r="J388" i="1"/>
  <c r="H389" i="1"/>
  <c r="I389" i="1"/>
  <c r="J389" i="1"/>
  <c r="H390" i="1"/>
  <c r="I390" i="1"/>
  <c r="J390" i="1"/>
  <c r="H391" i="1"/>
  <c r="J391" i="1"/>
  <c r="H392" i="1"/>
  <c r="I392" i="1"/>
  <c r="J392" i="1"/>
  <c r="H393" i="1"/>
  <c r="I393" i="1"/>
  <c r="J393" i="1"/>
  <c r="H394" i="1"/>
  <c r="I394" i="1"/>
  <c r="J394" i="1"/>
  <c r="H395" i="1"/>
  <c r="I395" i="1"/>
  <c r="J395" i="1"/>
  <c r="H396" i="1"/>
  <c r="I396" i="1"/>
  <c r="J396" i="1"/>
  <c r="H397" i="1"/>
  <c r="I397" i="1"/>
  <c r="J397" i="1"/>
  <c r="H398" i="1"/>
  <c r="J398" i="1"/>
  <c r="H399" i="1"/>
  <c r="I399" i="1"/>
  <c r="J399" i="1"/>
  <c r="H400" i="1"/>
  <c r="I400" i="1"/>
  <c r="J400" i="1"/>
  <c r="H401" i="1"/>
  <c r="I401" i="1"/>
  <c r="J401" i="1"/>
  <c r="H402" i="1"/>
  <c r="J402" i="1"/>
  <c r="H403" i="1"/>
  <c r="I403" i="1"/>
  <c r="J403" i="1"/>
  <c r="H404" i="1"/>
  <c r="I404" i="1"/>
  <c r="J404" i="1"/>
  <c r="H405" i="1"/>
  <c r="J405" i="1"/>
  <c r="H406" i="1"/>
  <c r="I406" i="1"/>
  <c r="J406" i="1"/>
  <c r="H407" i="1"/>
  <c r="I407" i="1"/>
  <c r="J407" i="1"/>
  <c r="H408" i="1"/>
  <c r="J408" i="1"/>
  <c r="H409" i="1"/>
  <c r="J409" i="1"/>
  <c r="H410" i="1"/>
  <c r="I410" i="1"/>
  <c r="J410" i="1"/>
  <c r="H411" i="1"/>
  <c r="I411" i="1"/>
  <c r="J411" i="1"/>
  <c r="H412" i="1"/>
  <c r="I412" i="1"/>
  <c r="J412" i="1"/>
  <c r="H413" i="1"/>
  <c r="I413" i="1"/>
  <c r="J413" i="1"/>
  <c r="H414" i="1"/>
  <c r="I414" i="1"/>
  <c r="J414" i="1"/>
  <c r="H415" i="1"/>
  <c r="J415" i="1"/>
  <c r="H416" i="1"/>
  <c r="I416" i="1"/>
  <c r="J416" i="1"/>
  <c r="H417" i="1"/>
  <c r="I417" i="1"/>
  <c r="J417" i="1"/>
  <c r="H418" i="1"/>
  <c r="J418" i="1"/>
  <c r="H419" i="1"/>
  <c r="J419" i="1"/>
  <c r="H420" i="1"/>
  <c r="J420" i="1"/>
  <c r="H421" i="1"/>
  <c r="I421" i="1"/>
  <c r="J421" i="1"/>
  <c r="H422" i="1"/>
  <c r="J422" i="1"/>
  <c r="H423" i="1"/>
  <c r="I423" i="1"/>
  <c r="J423" i="1"/>
  <c r="H424" i="1"/>
  <c r="I424" i="1"/>
  <c r="J424" i="1"/>
  <c r="H425" i="1"/>
  <c r="J425" i="1"/>
  <c r="H426" i="1"/>
  <c r="J426" i="1"/>
  <c r="H427" i="1"/>
  <c r="I427" i="1"/>
  <c r="J427" i="1"/>
  <c r="H428" i="1"/>
  <c r="J428" i="1"/>
  <c r="H429" i="1"/>
  <c r="J429" i="1"/>
  <c r="H430" i="1"/>
  <c r="J430" i="1"/>
  <c r="H431" i="1"/>
  <c r="J431" i="1"/>
  <c r="H432" i="1"/>
  <c r="I432" i="1"/>
  <c r="J432" i="1"/>
  <c r="H433" i="1"/>
  <c r="J433" i="1"/>
  <c r="H434" i="1"/>
  <c r="I434" i="1"/>
  <c r="J434" i="1"/>
  <c r="H435" i="1"/>
  <c r="J435" i="1"/>
  <c r="H436" i="1"/>
  <c r="J436" i="1"/>
  <c r="H437" i="1"/>
  <c r="J437" i="1"/>
  <c r="H438" i="1"/>
  <c r="J438" i="1"/>
  <c r="H439" i="1"/>
  <c r="J439" i="1"/>
  <c r="H440" i="1"/>
  <c r="J440" i="1"/>
  <c r="H441" i="1"/>
  <c r="J441" i="1"/>
  <c r="H442" i="1"/>
  <c r="I442" i="1"/>
  <c r="J442" i="1"/>
  <c r="H443" i="1"/>
  <c r="I443" i="1"/>
  <c r="J443" i="1"/>
  <c r="H444" i="1"/>
  <c r="I444" i="1"/>
  <c r="J444" i="1"/>
  <c r="H445" i="1"/>
  <c r="I445" i="1"/>
  <c r="J445" i="1"/>
  <c r="H446" i="1"/>
  <c r="I446" i="1"/>
  <c r="J446" i="1"/>
  <c r="H447" i="1"/>
  <c r="I447" i="1"/>
  <c r="J447" i="1"/>
  <c r="H448" i="1"/>
  <c r="I448" i="1"/>
  <c r="J448" i="1"/>
  <c r="H449" i="1"/>
  <c r="I449" i="1"/>
  <c r="J449" i="1"/>
  <c r="H450" i="1"/>
  <c r="I450" i="1"/>
  <c r="J450" i="1"/>
  <c r="H451" i="1"/>
  <c r="I451" i="1"/>
  <c r="J451" i="1"/>
  <c r="H452" i="1"/>
  <c r="I452" i="1"/>
  <c r="J452" i="1"/>
  <c r="H453" i="1"/>
  <c r="J453" i="1"/>
  <c r="H454" i="1"/>
  <c r="J454" i="1"/>
  <c r="H455" i="1"/>
  <c r="I455" i="1"/>
  <c r="J455" i="1"/>
  <c r="H456" i="1"/>
  <c r="J456" i="1"/>
  <c r="H457" i="1"/>
  <c r="I457" i="1"/>
  <c r="J457" i="1"/>
  <c r="H458" i="1"/>
  <c r="I458" i="1"/>
  <c r="J458" i="1"/>
  <c r="H459" i="1"/>
  <c r="I459" i="1"/>
  <c r="J459" i="1"/>
  <c r="H460" i="1"/>
  <c r="J460" i="1"/>
  <c r="H461" i="1"/>
  <c r="I461" i="1"/>
  <c r="J461" i="1"/>
  <c r="H462" i="1"/>
  <c r="J462" i="1"/>
  <c r="H463" i="1"/>
  <c r="I463" i="1"/>
  <c r="J463" i="1"/>
  <c r="H464" i="1"/>
  <c r="J464" i="1"/>
  <c r="H465" i="1"/>
  <c r="I465" i="1"/>
  <c r="J465" i="1"/>
  <c r="H466" i="1"/>
  <c r="I466" i="1"/>
  <c r="J466" i="1"/>
  <c r="H467" i="1"/>
  <c r="J467" i="1"/>
  <c r="H468" i="1"/>
  <c r="J468" i="1"/>
  <c r="H469" i="1"/>
  <c r="I469" i="1"/>
  <c r="J469" i="1"/>
  <c r="H470" i="1"/>
  <c r="I470" i="1"/>
  <c r="J470" i="1"/>
  <c r="H471" i="1"/>
  <c r="J471" i="1"/>
  <c r="H472" i="1"/>
  <c r="J472" i="1"/>
  <c r="H473" i="1"/>
  <c r="I473" i="1"/>
  <c r="J473" i="1"/>
  <c r="H474" i="1"/>
  <c r="I474" i="1"/>
  <c r="J474" i="1"/>
  <c r="H475" i="1"/>
  <c r="J475" i="1"/>
  <c r="H476" i="1"/>
  <c r="I476" i="1"/>
  <c r="J476" i="1"/>
  <c r="H477" i="1"/>
  <c r="I477" i="1"/>
  <c r="J477" i="1"/>
  <c r="H478" i="1"/>
  <c r="I478" i="1"/>
  <c r="J478" i="1"/>
  <c r="H479" i="1"/>
  <c r="I479" i="1"/>
  <c r="J479" i="1"/>
  <c r="H480" i="1"/>
  <c r="I480" i="1"/>
  <c r="J480" i="1"/>
  <c r="H481" i="1"/>
  <c r="J481" i="1"/>
  <c r="H482" i="1"/>
  <c r="J482" i="1"/>
  <c r="H483" i="1"/>
  <c r="I483" i="1"/>
  <c r="J483" i="1"/>
  <c r="H484" i="1"/>
  <c r="J484" i="1"/>
  <c r="H485" i="1"/>
  <c r="J485" i="1"/>
  <c r="H486" i="1"/>
  <c r="I486" i="1"/>
  <c r="J486" i="1"/>
  <c r="H487" i="1"/>
  <c r="J487" i="1"/>
  <c r="H488" i="1"/>
  <c r="J488" i="1"/>
  <c r="H489" i="1"/>
  <c r="I489" i="1"/>
  <c r="J489" i="1"/>
  <c r="H490" i="1"/>
  <c r="I490" i="1"/>
  <c r="J490" i="1"/>
  <c r="H491" i="1"/>
  <c r="I491" i="1"/>
  <c r="J491" i="1"/>
  <c r="H492" i="1"/>
  <c r="I492" i="1"/>
  <c r="J492" i="1"/>
  <c r="H493" i="1"/>
  <c r="J493" i="1"/>
  <c r="H494" i="1"/>
  <c r="I494" i="1"/>
  <c r="J494" i="1"/>
  <c r="H495" i="1"/>
  <c r="J495" i="1"/>
  <c r="H496" i="1"/>
  <c r="I496" i="1"/>
  <c r="J496" i="1"/>
  <c r="H497" i="1"/>
  <c r="J497" i="1"/>
  <c r="H498" i="1"/>
  <c r="J498" i="1"/>
  <c r="H499" i="1"/>
  <c r="I499" i="1"/>
  <c r="J499" i="1"/>
  <c r="H500" i="1"/>
  <c r="I500" i="1"/>
  <c r="J500" i="1"/>
  <c r="H501" i="1"/>
  <c r="I501" i="1"/>
  <c r="J501" i="1"/>
  <c r="H502" i="1"/>
  <c r="I502" i="1"/>
  <c r="J502" i="1"/>
  <c r="H503" i="1"/>
  <c r="I503" i="1"/>
  <c r="J503" i="1"/>
  <c r="H504" i="1"/>
  <c r="J504" i="1"/>
  <c r="H505" i="1"/>
  <c r="I505" i="1"/>
  <c r="J505" i="1"/>
  <c r="H506" i="1"/>
  <c r="I506" i="1"/>
  <c r="J506" i="1"/>
  <c r="H507" i="1"/>
  <c r="I507" i="1"/>
  <c r="J507" i="1"/>
  <c r="H508" i="1"/>
  <c r="J508" i="1"/>
  <c r="H509" i="1"/>
  <c r="I509" i="1"/>
  <c r="J509" i="1"/>
  <c r="H510" i="1"/>
  <c r="J510" i="1"/>
  <c r="H511" i="1"/>
  <c r="J511" i="1"/>
  <c r="H512" i="1"/>
  <c r="J512" i="1"/>
  <c r="H513" i="1"/>
  <c r="J513" i="1"/>
  <c r="H514" i="1"/>
  <c r="I514" i="1"/>
  <c r="J514" i="1"/>
  <c r="H515" i="1"/>
  <c r="J515" i="1"/>
  <c r="H516" i="1"/>
  <c r="I516" i="1"/>
  <c r="J516" i="1"/>
  <c r="H517" i="1"/>
  <c r="I517" i="1"/>
  <c r="J517" i="1"/>
  <c r="H518" i="1"/>
  <c r="I518" i="1"/>
  <c r="J518" i="1"/>
  <c r="H519" i="1"/>
  <c r="I519" i="1"/>
  <c r="J519" i="1"/>
  <c r="H520" i="1"/>
  <c r="I520" i="1"/>
  <c r="J520" i="1"/>
  <c r="H521" i="1"/>
  <c r="J521" i="1"/>
  <c r="H522" i="1"/>
  <c r="I522" i="1"/>
  <c r="J522" i="1"/>
  <c r="H523" i="1"/>
  <c r="I523" i="1"/>
  <c r="J523" i="1"/>
  <c r="H524" i="1"/>
  <c r="I524" i="1"/>
  <c r="J524" i="1"/>
  <c r="H525" i="1"/>
  <c r="J525" i="1"/>
  <c r="H526" i="1"/>
  <c r="J526" i="1"/>
  <c r="H527" i="1"/>
  <c r="I527" i="1"/>
  <c r="J527" i="1"/>
  <c r="H528" i="1"/>
  <c r="J528" i="1"/>
  <c r="H529" i="1"/>
  <c r="I529" i="1"/>
  <c r="J529" i="1"/>
  <c r="H530" i="1"/>
  <c r="I530" i="1"/>
  <c r="J530" i="1"/>
  <c r="H531" i="1"/>
  <c r="J531" i="1"/>
  <c r="H532" i="1"/>
  <c r="J532" i="1"/>
  <c r="H533" i="1"/>
  <c r="J533" i="1"/>
  <c r="H534" i="1"/>
  <c r="J534" i="1"/>
  <c r="H535" i="1"/>
  <c r="J535" i="1"/>
  <c r="H536" i="1"/>
  <c r="J536" i="1"/>
  <c r="H537" i="1"/>
  <c r="I537" i="1"/>
  <c r="J537" i="1"/>
  <c r="H538" i="1"/>
  <c r="J538" i="1"/>
  <c r="H539" i="1"/>
  <c r="I539" i="1"/>
  <c r="J539" i="1"/>
  <c r="H540" i="1"/>
  <c r="J540" i="1"/>
  <c r="H541" i="1"/>
  <c r="J541" i="1"/>
  <c r="H542" i="1"/>
  <c r="I542" i="1"/>
  <c r="J542" i="1"/>
  <c r="H543" i="1"/>
  <c r="J543" i="1"/>
  <c r="H544" i="1"/>
  <c r="I544" i="1"/>
  <c r="J544" i="1"/>
  <c r="H545" i="1"/>
  <c r="I545" i="1"/>
  <c r="J545" i="1"/>
  <c r="H546" i="1"/>
  <c r="J546" i="1"/>
  <c r="H547" i="1"/>
  <c r="J547" i="1"/>
  <c r="H548" i="1"/>
  <c r="J548" i="1"/>
  <c r="H549" i="1"/>
  <c r="J549" i="1"/>
  <c r="H550" i="1"/>
  <c r="J550" i="1"/>
  <c r="H551" i="1"/>
  <c r="I551" i="1"/>
  <c r="J551" i="1"/>
  <c r="H552" i="1"/>
  <c r="J552" i="1"/>
  <c r="H553" i="1"/>
  <c r="J553" i="1"/>
  <c r="H554" i="1"/>
  <c r="I554" i="1"/>
  <c r="J554" i="1"/>
  <c r="H555" i="1"/>
  <c r="J555" i="1"/>
  <c r="H556" i="1"/>
  <c r="I556" i="1"/>
  <c r="J556" i="1"/>
  <c r="H557" i="1"/>
  <c r="I557" i="1"/>
  <c r="J557" i="1"/>
  <c r="H558" i="1"/>
  <c r="I558" i="1"/>
  <c r="J558" i="1"/>
  <c r="H559" i="1"/>
  <c r="I559" i="1"/>
  <c r="J559" i="1"/>
  <c r="H560" i="1"/>
  <c r="I560" i="1"/>
  <c r="J560" i="1"/>
  <c r="H561" i="1"/>
  <c r="I561" i="1"/>
  <c r="J561" i="1"/>
  <c r="H562" i="1"/>
  <c r="J562" i="1"/>
  <c r="H563" i="1"/>
  <c r="I563" i="1"/>
  <c r="J563" i="1"/>
  <c r="H564" i="1"/>
  <c r="I564" i="1"/>
  <c r="J564" i="1"/>
  <c r="H565" i="1"/>
  <c r="I565" i="1"/>
  <c r="J565" i="1"/>
  <c r="H566" i="1"/>
  <c r="J566" i="1"/>
  <c r="H567" i="1"/>
  <c r="I567" i="1"/>
  <c r="J567" i="1"/>
  <c r="H568" i="1"/>
  <c r="I568" i="1"/>
  <c r="J568" i="1"/>
  <c r="H569" i="1"/>
  <c r="I569" i="1"/>
  <c r="J569" i="1"/>
  <c r="H570" i="1"/>
  <c r="I570" i="1"/>
  <c r="J570" i="1"/>
  <c r="H571" i="1"/>
  <c r="I571" i="1"/>
  <c r="J571" i="1"/>
  <c r="H572" i="1"/>
  <c r="I572" i="1"/>
  <c r="J572" i="1"/>
  <c r="H573" i="1"/>
  <c r="J573" i="1"/>
  <c r="H574" i="1"/>
  <c r="J574" i="1"/>
  <c r="H575" i="1"/>
  <c r="J575" i="1"/>
  <c r="H576" i="1"/>
  <c r="I576" i="1"/>
  <c r="J576" i="1"/>
  <c r="H577" i="1"/>
  <c r="I577" i="1"/>
  <c r="J577" i="1"/>
  <c r="H578" i="1"/>
  <c r="I578" i="1"/>
  <c r="J578" i="1"/>
  <c r="H579" i="1"/>
  <c r="I579" i="1"/>
  <c r="J579" i="1"/>
  <c r="H580" i="1"/>
  <c r="I580" i="1"/>
  <c r="J580" i="1"/>
  <c r="H581" i="1"/>
  <c r="I581" i="1"/>
  <c r="J581" i="1"/>
  <c r="H582" i="1"/>
  <c r="J582" i="1"/>
  <c r="H583" i="1"/>
  <c r="I583" i="1"/>
  <c r="J583" i="1"/>
  <c r="H584" i="1"/>
  <c r="J584" i="1"/>
  <c r="H585" i="1"/>
  <c r="J585" i="1"/>
  <c r="H586" i="1"/>
  <c r="I586" i="1"/>
  <c r="J586" i="1"/>
  <c r="H587" i="1"/>
  <c r="I587" i="1"/>
  <c r="J587" i="1"/>
  <c r="H588" i="1"/>
  <c r="J588" i="1"/>
  <c r="H589" i="1"/>
  <c r="I589" i="1"/>
  <c r="J589" i="1"/>
  <c r="H590" i="1"/>
  <c r="I590" i="1"/>
  <c r="J590" i="1"/>
  <c r="H591" i="1"/>
  <c r="I591" i="1"/>
  <c r="J591" i="1"/>
  <c r="H592" i="1"/>
  <c r="J592" i="1"/>
  <c r="H593" i="1"/>
  <c r="J593" i="1"/>
  <c r="H594" i="1"/>
  <c r="I594" i="1"/>
  <c r="J594" i="1"/>
  <c r="H595" i="1"/>
  <c r="J595" i="1"/>
  <c r="H596" i="1"/>
  <c r="J596" i="1"/>
  <c r="H597" i="1"/>
  <c r="J597" i="1"/>
  <c r="H598" i="1"/>
  <c r="J598" i="1"/>
  <c r="H599" i="1"/>
  <c r="I599" i="1"/>
  <c r="J599" i="1"/>
  <c r="H600" i="1"/>
  <c r="I600" i="1"/>
  <c r="J600" i="1"/>
  <c r="H601" i="1"/>
  <c r="J601" i="1"/>
  <c r="H602" i="1"/>
  <c r="I602" i="1"/>
  <c r="J602" i="1"/>
  <c r="H603" i="1"/>
  <c r="J603" i="1"/>
  <c r="H604" i="1"/>
  <c r="J604" i="1"/>
  <c r="H605" i="1"/>
  <c r="J605" i="1"/>
  <c r="H606" i="1"/>
  <c r="J606" i="1"/>
  <c r="H607" i="1"/>
  <c r="J607" i="1"/>
  <c r="H608" i="1"/>
  <c r="I608" i="1"/>
  <c r="J608" i="1"/>
  <c r="H609" i="1"/>
  <c r="I609" i="1"/>
  <c r="J609" i="1"/>
  <c r="H610" i="1"/>
  <c r="I610" i="1"/>
  <c r="J610" i="1"/>
  <c r="H611" i="1"/>
  <c r="I611" i="1"/>
  <c r="J611" i="1"/>
  <c r="H612" i="1"/>
  <c r="J612" i="1"/>
  <c r="H613" i="1"/>
  <c r="I613" i="1"/>
  <c r="J613" i="1"/>
  <c r="H614" i="1"/>
  <c r="I614" i="1"/>
  <c r="J614" i="1"/>
  <c r="H615" i="1"/>
  <c r="I615" i="1"/>
  <c r="J615" i="1"/>
  <c r="H616" i="1"/>
  <c r="J616" i="1"/>
  <c r="H617" i="1"/>
  <c r="I617" i="1"/>
  <c r="J617" i="1"/>
  <c r="H618" i="1"/>
  <c r="I618" i="1"/>
  <c r="J618" i="1"/>
  <c r="H619" i="1"/>
  <c r="J619" i="1"/>
  <c r="H620" i="1"/>
  <c r="I620" i="1"/>
  <c r="J620" i="1"/>
  <c r="H621" i="1"/>
  <c r="I621" i="1"/>
  <c r="J621" i="1"/>
  <c r="H622" i="1"/>
  <c r="I622" i="1"/>
  <c r="J622" i="1"/>
  <c r="H623" i="1"/>
  <c r="I623" i="1"/>
  <c r="J623" i="1"/>
  <c r="H624" i="1"/>
  <c r="I624" i="1"/>
  <c r="J624" i="1"/>
  <c r="H625" i="1"/>
  <c r="J625" i="1"/>
  <c r="H626" i="1"/>
  <c r="I626" i="1"/>
  <c r="J626" i="1"/>
  <c r="H627" i="1"/>
  <c r="J627" i="1"/>
  <c r="H628" i="1"/>
  <c r="I628" i="1"/>
  <c r="J628" i="1"/>
  <c r="H629" i="1"/>
  <c r="I629" i="1"/>
  <c r="J629" i="1"/>
  <c r="H630" i="1"/>
  <c r="I630" i="1"/>
  <c r="J630" i="1"/>
  <c r="H631" i="1"/>
  <c r="I631" i="1"/>
  <c r="J631" i="1"/>
  <c r="H632" i="1"/>
  <c r="I632" i="1"/>
  <c r="J632" i="1"/>
  <c r="H633" i="1"/>
  <c r="J633" i="1"/>
  <c r="H634" i="1"/>
  <c r="I634" i="1"/>
  <c r="J634" i="1"/>
  <c r="H635" i="1"/>
  <c r="J635" i="1"/>
  <c r="H636" i="1"/>
  <c r="I636" i="1"/>
  <c r="J636" i="1"/>
  <c r="H637" i="1"/>
  <c r="I637" i="1"/>
  <c r="J637" i="1"/>
  <c r="H638" i="1"/>
  <c r="I638" i="1"/>
  <c r="J638" i="1"/>
  <c r="H639" i="1"/>
  <c r="J639" i="1"/>
  <c r="H640" i="1"/>
  <c r="J640" i="1"/>
  <c r="H641" i="1"/>
  <c r="J641" i="1"/>
  <c r="H642" i="1"/>
  <c r="J642" i="1"/>
  <c r="H643" i="1"/>
  <c r="I643" i="1"/>
  <c r="J643" i="1"/>
  <c r="H644" i="1"/>
  <c r="J644" i="1"/>
  <c r="H645" i="1"/>
  <c r="I645" i="1"/>
  <c r="J645" i="1"/>
  <c r="H646" i="1"/>
  <c r="J646" i="1"/>
  <c r="H647" i="1"/>
  <c r="I647" i="1"/>
  <c r="J647" i="1"/>
  <c r="H648" i="1"/>
  <c r="I648" i="1"/>
  <c r="J648" i="1"/>
  <c r="H649" i="1"/>
  <c r="I649" i="1"/>
  <c r="J649" i="1"/>
  <c r="H650" i="1"/>
  <c r="J650" i="1"/>
  <c r="H651" i="1"/>
  <c r="I651" i="1"/>
  <c r="J651" i="1"/>
  <c r="H652" i="1"/>
  <c r="I652" i="1"/>
  <c r="J652" i="1"/>
  <c r="H653" i="1"/>
  <c r="I653" i="1"/>
  <c r="J653" i="1"/>
  <c r="H654" i="1"/>
  <c r="I654" i="1"/>
  <c r="J654" i="1"/>
  <c r="H655" i="1"/>
  <c r="J655" i="1"/>
  <c r="H656" i="1"/>
  <c r="J656" i="1"/>
  <c r="H657" i="1"/>
  <c r="J657" i="1"/>
  <c r="H658" i="1"/>
  <c r="J658" i="1"/>
  <c r="H659" i="1"/>
  <c r="I659" i="1"/>
  <c r="J659" i="1"/>
  <c r="H660" i="1"/>
  <c r="J660" i="1"/>
  <c r="H661" i="1"/>
  <c r="I661" i="1"/>
  <c r="J661" i="1"/>
  <c r="H662" i="1"/>
  <c r="I662" i="1"/>
  <c r="J662" i="1"/>
  <c r="H663" i="1"/>
  <c r="I663" i="1"/>
  <c r="J663" i="1"/>
  <c r="H664" i="1"/>
  <c r="I664" i="1"/>
  <c r="J664" i="1"/>
  <c r="H665" i="1"/>
  <c r="J665" i="1"/>
  <c r="H666" i="1"/>
  <c r="I666" i="1"/>
  <c r="J666" i="1"/>
  <c r="H667" i="1"/>
  <c r="I667" i="1"/>
  <c r="J667" i="1"/>
  <c r="H668" i="1"/>
  <c r="J668" i="1"/>
  <c r="H669" i="1"/>
  <c r="J669" i="1"/>
  <c r="H670" i="1"/>
  <c r="I670" i="1"/>
  <c r="J670" i="1"/>
  <c r="H671" i="1"/>
  <c r="I671" i="1"/>
  <c r="J671" i="1"/>
  <c r="H672" i="1"/>
  <c r="J672" i="1"/>
  <c r="H673" i="1"/>
  <c r="I673" i="1"/>
  <c r="J673" i="1"/>
  <c r="H674" i="1"/>
  <c r="J674" i="1"/>
  <c r="H675" i="1"/>
  <c r="I675" i="1"/>
  <c r="J675" i="1"/>
  <c r="H676" i="1"/>
  <c r="I676" i="1"/>
  <c r="J676" i="1"/>
  <c r="H677" i="1"/>
  <c r="I677" i="1"/>
  <c r="J677" i="1"/>
  <c r="H678" i="1"/>
  <c r="I678" i="1"/>
  <c r="J678" i="1"/>
  <c r="H679" i="1"/>
  <c r="I679" i="1"/>
  <c r="J679" i="1"/>
  <c r="H680" i="1"/>
  <c r="J680" i="1"/>
  <c r="H681" i="1"/>
  <c r="I681" i="1"/>
  <c r="J681" i="1"/>
  <c r="H682" i="1"/>
  <c r="I682" i="1"/>
  <c r="J682" i="1"/>
  <c r="H683" i="1"/>
  <c r="I683" i="1"/>
  <c r="J683" i="1"/>
  <c r="H684" i="1"/>
  <c r="J684" i="1"/>
  <c r="H685" i="1"/>
  <c r="J685" i="1"/>
  <c r="H686" i="1"/>
  <c r="I686" i="1"/>
  <c r="J686" i="1"/>
  <c r="H687" i="1"/>
  <c r="I687" i="1"/>
  <c r="J687" i="1"/>
  <c r="H688" i="1"/>
  <c r="I688" i="1"/>
  <c r="J688" i="1"/>
  <c r="H689" i="1"/>
  <c r="J689" i="1"/>
  <c r="H690" i="1"/>
  <c r="J690" i="1"/>
  <c r="H691" i="1"/>
  <c r="J691" i="1"/>
  <c r="H692" i="1"/>
  <c r="J692" i="1"/>
  <c r="H693" i="1"/>
  <c r="I693" i="1"/>
  <c r="J693" i="1"/>
  <c r="H694" i="1"/>
  <c r="I694" i="1"/>
  <c r="J694" i="1"/>
  <c r="H695" i="1"/>
  <c r="I695" i="1"/>
  <c r="J695" i="1"/>
  <c r="H696" i="1"/>
  <c r="J696" i="1"/>
  <c r="H697" i="1"/>
  <c r="I697" i="1"/>
  <c r="J697" i="1"/>
  <c r="H698" i="1"/>
  <c r="I698" i="1"/>
  <c r="J698" i="1"/>
  <c r="H699" i="1"/>
  <c r="I699" i="1"/>
  <c r="J699" i="1"/>
  <c r="H700" i="1"/>
  <c r="J700" i="1"/>
  <c r="H701" i="1"/>
  <c r="I701" i="1"/>
  <c r="J701" i="1"/>
  <c r="H702" i="1"/>
  <c r="I702" i="1"/>
  <c r="J702" i="1"/>
  <c r="H703" i="1"/>
  <c r="I703" i="1"/>
  <c r="J703" i="1"/>
  <c r="H704" i="1"/>
  <c r="I704" i="1"/>
  <c r="J704" i="1"/>
  <c r="H705" i="1"/>
  <c r="I705" i="1"/>
  <c r="J705" i="1"/>
  <c r="H706" i="1"/>
  <c r="I706" i="1"/>
  <c r="J706" i="1"/>
  <c r="H707" i="1"/>
  <c r="I707" i="1"/>
  <c r="J707" i="1"/>
  <c r="H708" i="1"/>
  <c r="J708" i="1"/>
  <c r="H709" i="1"/>
  <c r="J709" i="1"/>
  <c r="H710" i="1"/>
  <c r="J710" i="1"/>
  <c r="H711" i="1"/>
  <c r="I711" i="1"/>
  <c r="J711" i="1"/>
  <c r="H712" i="1"/>
  <c r="I712" i="1"/>
  <c r="J712" i="1"/>
  <c r="H713" i="1"/>
  <c r="I713" i="1"/>
  <c r="J713" i="1"/>
  <c r="H714" i="1"/>
  <c r="I714" i="1"/>
  <c r="J714" i="1"/>
  <c r="H715" i="1"/>
  <c r="J715" i="1"/>
  <c r="H716" i="1"/>
  <c r="I716" i="1"/>
  <c r="J716" i="1"/>
  <c r="H717" i="1"/>
  <c r="I717" i="1"/>
  <c r="J717" i="1"/>
  <c r="H718" i="1"/>
  <c r="I718" i="1"/>
  <c r="J718" i="1"/>
  <c r="H719" i="1"/>
  <c r="I719" i="1"/>
  <c r="J719" i="1"/>
  <c r="H720" i="1"/>
  <c r="J720" i="1"/>
  <c r="H721" i="1"/>
  <c r="J721" i="1"/>
  <c r="H722" i="1"/>
  <c r="J722" i="1"/>
  <c r="H723" i="1"/>
  <c r="I723" i="1"/>
  <c r="J723" i="1"/>
  <c r="H724" i="1"/>
  <c r="I724" i="1"/>
  <c r="J724" i="1"/>
  <c r="H725" i="1"/>
  <c r="I725" i="1"/>
  <c r="J725" i="1"/>
  <c r="H726" i="1"/>
  <c r="J726" i="1"/>
  <c r="H727" i="1"/>
  <c r="I727" i="1"/>
  <c r="J727" i="1"/>
  <c r="H728" i="1"/>
  <c r="J728" i="1"/>
  <c r="H729" i="1"/>
  <c r="J729" i="1"/>
  <c r="H730" i="1"/>
  <c r="J730" i="1"/>
  <c r="H731" i="1"/>
  <c r="I731" i="1"/>
  <c r="J731" i="1"/>
  <c r="H732" i="1"/>
  <c r="I732" i="1"/>
  <c r="J732" i="1"/>
  <c r="H733" i="1"/>
  <c r="I733" i="1"/>
  <c r="J733" i="1"/>
  <c r="H734" i="1"/>
  <c r="I734" i="1"/>
  <c r="J734" i="1"/>
  <c r="H735" i="1"/>
  <c r="I735" i="1"/>
  <c r="J735" i="1"/>
  <c r="H736" i="1"/>
  <c r="J736" i="1"/>
  <c r="H737" i="1"/>
  <c r="I737" i="1"/>
  <c r="J737" i="1"/>
  <c r="H738" i="1"/>
  <c r="I738" i="1"/>
  <c r="J738" i="1"/>
  <c r="H739" i="1"/>
  <c r="J739" i="1"/>
  <c r="H740" i="1"/>
  <c r="J740" i="1"/>
  <c r="H741" i="1"/>
  <c r="I741" i="1"/>
  <c r="J741" i="1"/>
  <c r="H742" i="1"/>
  <c r="I742" i="1"/>
  <c r="J742" i="1"/>
  <c r="H743" i="1"/>
  <c r="J743" i="1"/>
  <c r="H744" i="1"/>
  <c r="J744" i="1"/>
  <c r="H745" i="1"/>
  <c r="I745" i="1"/>
  <c r="J745" i="1"/>
  <c r="H746" i="1"/>
  <c r="J746" i="1"/>
  <c r="H747" i="1"/>
  <c r="J747" i="1"/>
  <c r="H748" i="1"/>
  <c r="I748" i="1"/>
  <c r="J748" i="1"/>
  <c r="H749" i="1"/>
  <c r="I749" i="1"/>
  <c r="J749" i="1"/>
  <c r="H750" i="1"/>
  <c r="J750" i="1"/>
  <c r="H751" i="1"/>
  <c r="I751" i="1"/>
  <c r="J751" i="1"/>
  <c r="H752" i="1"/>
  <c r="I752" i="1"/>
  <c r="J752" i="1"/>
  <c r="H753" i="1"/>
  <c r="J753" i="1"/>
  <c r="H754" i="1"/>
  <c r="I754" i="1"/>
  <c r="J754" i="1"/>
  <c r="H755" i="1"/>
  <c r="I755" i="1"/>
  <c r="J755" i="1"/>
  <c r="H756" i="1"/>
  <c r="I756" i="1"/>
  <c r="J756" i="1"/>
  <c r="H757" i="1"/>
  <c r="J757" i="1"/>
  <c r="H758" i="1"/>
  <c r="J758" i="1"/>
  <c r="H759" i="1"/>
  <c r="I759" i="1"/>
  <c r="J759" i="1"/>
  <c r="H760" i="1"/>
  <c r="I760" i="1"/>
  <c r="J760" i="1"/>
  <c r="H761" i="1"/>
  <c r="I761" i="1"/>
  <c r="J761" i="1"/>
  <c r="H762" i="1"/>
  <c r="I762" i="1"/>
  <c r="J762" i="1"/>
  <c r="H763" i="1"/>
  <c r="I763" i="1"/>
  <c r="J763" i="1"/>
  <c r="H764" i="1"/>
  <c r="I764" i="1"/>
  <c r="J764" i="1"/>
  <c r="H765" i="1"/>
  <c r="I765" i="1"/>
  <c r="J765" i="1"/>
  <c r="H766" i="1"/>
  <c r="I766" i="1"/>
  <c r="J766" i="1"/>
  <c r="H767" i="1"/>
  <c r="J767" i="1"/>
  <c r="H768" i="1"/>
  <c r="J768" i="1"/>
  <c r="H769" i="1"/>
  <c r="J769" i="1"/>
  <c r="H770" i="1"/>
  <c r="J770" i="1"/>
  <c r="H771" i="1"/>
  <c r="J771" i="1"/>
  <c r="H772" i="1"/>
  <c r="I772" i="1"/>
  <c r="J772" i="1"/>
  <c r="H773" i="1"/>
  <c r="J773" i="1"/>
  <c r="H774" i="1"/>
  <c r="I774" i="1"/>
  <c r="J774" i="1"/>
  <c r="H775" i="1"/>
  <c r="J775" i="1"/>
  <c r="H776" i="1"/>
  <c r="I776" i="1"/>
  <c r="J776" i="1"/>
  <c r="H777" i="1"/>
  <c r="J777" i="1"/>
  <c r="H778" i="1"/>
  <c r="I778" i="1"/>
  <c r="J778" i="1"/>
  <c r="H779" i="1"/>
  <c r="I779" i="1"/>
  <c r="J779" i="1"/>
  <c r="H780" i="1"/>
  <c r="I780" i="1"/>
  <c r="J780" i="1"/>
  <c r="H781" i="1"/>
  <c r="J781" i="1"/>
  <c r="H782" i="1"/>
  <c r="J782" i="1"/>
  <c r="H783" i="1"/>
  <c r="J783" i="1"/>
  <c r="H784" i="1"/>
  <c r="I784" i="1"/>
  <c r="J784" i="1"/>
  <c r="H785" i="1"/>
  <c r="J785" i="1"/>
  <c r="H786" i="1"/>
  <c r="I786" i="1"/>
  <c r="J786" i="1"/>
  <c r="H787" i="1"/>
  <c r="J787" i="1"/>
  <c r="H788" i="1"/>
  <c r="J788" i="1"/>
  <c r="H789" i="1"/>
  <c r="J789" i="1"/>
  <c r="H790" i="1"/>
  <c r="I790" i="1"/>
  <c r="J790" i="1"/>
  <c r="H791" i="1"/>
  <c r="I791" i="1"/>
  <c r="J791" i="1"/>
  <c r="H792" i="1"/>
  <c r="I792" i="1"/>
  <c r="J792" i="1"/>
  <c r="H793" i="1"/>
  <c r="I793" i="1"/>
  <c r="J793" i="1"/>
  <c r="H794" i="1"/>
  <c r="I794" i="1"/>
  <c r="J794" i="1"/>
  <c r="H795" i="1"/>
  <c r="J795" i="1"/>
  <c r="H796" i="1"/>
  <c r="I796" i="1"/>
  <c r="J796" i="1"/>
  <c r="H797" i="1"/>
  <c r="I797" i="1"/>
  <c r="J797" i="1"/>
  <c r="H798" i="1"/>
  <c r="I798" i="1"/>
  <c r="J798" i="1"/>
  <c r="H799" i="1"/>
  <c r="J799" i="1"/>
  <c r="H800" i="1"/>
  <c r="I800" i="1"/>
  <c r="J800" i="1"/>
  <c r="H801" i="1"/>
  <c r="J801" i="1"/>
  <c r="H802" i="1"/>
  <c r="J802" i="1"/>
  <c r="H803" i="1"/>
  <c r="I803" i="1"/>
  <c r="J803" i="1"/>
  <c r="H804" i="1"/>
  <c r="J804" i="1"/>
  <c r="H805" i="1"/>
  <c r="I805" i="1"/>
  <c r="J805" i="1"/>
  <c r="H806" i="1"/>
  <c r="J806" i="1"/>
  <c r="H807" i="1"/>
  <c r="I807" i="1"/>
  <c r="J807" i="1"/>
  <c r="H808" i="1"/>
  <c r="I808" i="1"/>
  <c r="J808" i="1"/>
  <c r="H809" i="1"/>
  <c r="I809" i="1"/>
  <c r="J809" i="1"/>
  <c r="H810" i="1"/>
  <c r="I810" i="1"/>
  <c r="J810" i="1"/>
  <c r="H811" i="1"/>
  <c r="I811" i="1"/>
  <c r="J811" i="1"/>
  <c r="H812" i="1"/>
  <c r="J812" i="1"/>
  <c r="H813" i="1"/>
  <c r="I813" i="1"/>
  <c r="J813" i="1"/>
  <c r="H814" i="1"/>
  <c r="J814" i="1"/>
  <c r="H815" i="1"/>
  <c r="I815" i="1"/>
  <c r="J815" i="1"/>
  <c r="H816" i="1"/>
  <c r="J816" i="1"/>
  <c r="H817" i="1"/>
  <c r="I817" i="1"/>
  <c r="J817" i="1"/>
  <c r="H818" i="1"/>
  <c r="J818" i="1"/>
  <c r="H819" i="1"/>
  <c r="J819" i="1"/>
  <c r="H820" i="1"/>
  <c r="I820" i="1"/>
  <c r="J820" i="1"/>
  <c r="H821" i="1"/>
  <c r="J821" i="1"/>
  <c r="H822" i="1"/>
  <c r="J822" i="1"/>
  <c r="H823" i="1"/>
  <c r="J823" i="1"/>
  <c r="H824" i="1"/>
  <c r="J824" i="1"/>
  <c r="H825" i="1"/>
  <c r="J825" i="1"/>
  <c r="H826" i="1"/>
  <c r="J826" i="1"/>
  <c r="H827" i="1"/>
  <c r="I827" i="1"/>
  <c r="J827" i="1"/>
  <c r="H828" i="1"/>
  <c r="I828" i="1"/>
  <c r="J828" i="1"/>
  <c r="H829" i="1"/>
  <c r="J829" i="1"/>
  <c r="H830" i="1"/>
  <c r="I830" i="1"/>
  <c r="J830" i="1"/>
  <c r="H831" i="1"/>
  <c r="I831" i="1"/>
  <c r="J831" i="1"/>
  <c r="H832" i="1"/>
  <c r="I832" i="1"/>
  <c r="J832" i="1"/>
  <c r="H833" i="1"/>
  <c r="J833" i="1"/>
  <c r="H834" i="1"/>
  <c r="J834" i="1"/>
  <c r="H835" i="1"/>
  <c r="I835" i="1"/>
  <c r="J835" i="1"/>
  <c r="H836" i="1"/>
  <c r="I836" i="1"/>
  <c r="J836" i="1"/>
  <c r="H837" i="1"/>
  <c r="I837" i="1"/>
  <c r="J837" i="1"/>
  <c r="H838" i="1"/>
  <c r="I838" i="1"/>
  <c r="J838" i="1"/>
  <c r="H839" i="1"/>
  <c r="I839" i="1"/>
  <c r="J839" i="1"/>
  <c r="H840" i="1"/>
  <c r="I840" i="1"/>
  <c r="J840" i="1"/>
  <c r="H841" i="1"/>
  <c r="I841" i="1"/>
  <c r="J841" i="1"/>
  <c r="H842" i="1"/>
  <c r="J842" i="1"/>
  <c r="H843" i="1"/>
  <c r="I843" i="1"/>
  <c r="J843" i="1"/>
  <c r="H844" i="1"/>
  <c r="I844" i="1"/>
  <c r="J844" i="1"/>
  <c r="H845" i="1"/>
  <c r="J845" i="1"/>
  <c r="H846" i="1"/>
  <c r="J846" i="1"/>
  <c r="H847" i="1"/>
  <c r="I847" i="1"/>
  <c r="J847" i="1"/>
  <c r="H848" i="1"/>
  <c r="I848" i="1"/>
  <c r="J848" i="1"/>
  <c r="H849" i="1"/>
  <c r="J849" i="1"/>
  <c r="H850" i="1"/>
  <c r="J850" i="1"/>
  <c r="H851" i="1"/>
  <c r="J851" i="1"/>
  <c r="H852" i="1"/>
  <c r="I852" i="1"/>
  <c r="J852" i="1"/>
  <c r="H853" i="1"/>
  <c r="J853" i="1"/>
  <c r="H854" i="1"/>
  <c r="I854" i="1"/>
  <c r="J854" i="1"/>
  <c r="H855" i="1"/>
  <c r="I855" i="1"/>
  <c r="J855" i="1"/>
  <c r="H856" i="1"/>
  <c r="I856" i="1"/>
  <c r="J856" i="1"/>
  <c r="H857" i="1"/>
  <c r="I857" i="1"/>
  <c r="J857" i="1"/>
  <c r="H858" i="1"/>
  <c r="I858" i="1"/>
  <c r="J858" i="1"/>
  <c r="H859" i="1"/>
  <c r="J859" i="1"/>
  <c r="H860" i="1"/>
  <c r="I860" i="1"/>
  <c r="J860" i="1"/>
  <c r="H861" i="1"/>
  <c r="I861" i="1"/>
  <c r="J861" i="1"/>
  <c r="H862" i="1"/>
  <c r="J862" i="1"/>
  <c r="H863" i="1"/>
  <c r="I863" i="1"/>
  <c r="J863" i="1"/>
  <c r="H864" i="1"/>
  <c r="J864" i="1"/>
  <c r="H865" i="1"/>
  <c r="I865" i="1"/>
  <c r="J865" i="1"/>
  <c r="H866" i="1"/>
  <c r="I866" i="1"/>
  <c r="J866" i="1"/>
  <c r="H867" i="1"/>
  <c r="I867" i="1"/>
  <c r="J867" i="1"/>
  <c r="H868" i="1"/>
  <c r="I868" i="1"/>
  <c r="J868" i="1"/>
  <c r="H869" i="1"/>
  <c r="I869" i="1"/>
  <c r="J869" i="1"/>
  <c r="H870" i="1"/>
  <c r="I870" i="1"/>
  <c r="J870" i="1"/>
  <c r="H871" i="1"/>
  <c r="I871" i="1"/>
  <c r="J871" i="1"/>
  <c r="H872" i="1"/>
  <c r="J872" i="1"/>
  <c r="H873" i="1"/>
  <c r="J873" i="1"/>
  <c r="H874" i="1"/>
  <c r="I874" i="1"/>
  <c r="J874" i="1"/>
  <c r="H875" i="1"/>
  <c r="J875" i="1"/>
  <c r="H876" i="1"/>
  <c r="I876" i="1"/>
  <c r="J876" i="1"/>
  <c r="H877" i="1"/>
  <c r="I877" i="1"/>
  <c r="J877" i="1"/>
  <c r="H878" i="1"/>
  <c r="I878" i="1"/>
  <c r="J878" i="1"/>
  <c r="H879" i="1"/>
  <c r="I879" i="1"/>
  <c r="J879" i="1"/>
  <c r="H880" i="1"/>
  <c r="J880" i="1"/>
  <c r="H881" i="1"/>
  <c r="I881" i="1"/>
  <c r="J881" i="1"/>
  <c r="H882" i="1"/>
  <c r="I882" i="1"/>
  <c r="J882" i="1"/>
  <c r="H883" i="1"/>
  <c r="I883" i="1"/>
  <c r="J883" i="1"/>
  <c r="H884" i="1"/>
  <c r="J884" i="1"/>
  <c r="H885" i="1"/>
  <c r="J885" i="1"/>
  <c r="H886" i="1"/>
  <c r="I886" i="1"/>
  <c r="J886" i="1"/>
  <c r="H887" i="1"/>
  <c r="I887" i="1"/>
  <c r="J887" i="1"/>
  <c r="H888" i="1"/>
  <c r="J888" i="1"/>
  <c r="H889" i="1"/>
  <c r="I889" i="1"/>
  <c r="J889" i="1"/>
  <c r="H890" i="1"/>
  <c r="J890" i="1"/>
  <c r="H891" i="1"/>
  <c r="I891" i="1"/>
  <c r="J891" i="1"/>
  <c r="H892" i="1"/>
  <c r="J892" i="1"/>
  <c r="H893" i="1"/>
  <c r="I893" i="1"/>
  <c r="J893" i="1"/>
  <c r="H894" i="1"/>
  <c r="I894" i="1"/>
  <c r="J894" i="1"/>
  <c r="H895" i="1"/>
  <c r="I895" i="1"/>
  <c r="J895" i="1"/>
  <c r="H896" i="1"/>
  <c r="I896" i="1"/>
  <c r="J896" i="1"/>
  <c r="H897" i="1"/>
  <c r="J897" i="1"/>
  <c r="H898" i="1"/>
  <c r="I898" i="1"/>
  <c r="J898" i="1"/>
  <c r="H899" i="1"/>
  <c r="I899" i="1"/>
  <c r="J899" i="1"/>
  <c r="H900" i="1"/>
  <c r="I900" i="1"/>
  <c r="J900" i="1"/>
  <c r="H901" i="1"/>
  <c r="J901" i="1"/>
  <c r="H902" i="1"/>
  <c r="J902" i="1"/>
  <c r="H903" i="1"/>
  <c r="I903" i="1"/>
  <c r="J903" i="1"/>
  <c r="H904" i="1"/>
  <c r="I904" i="1"/>
  <c r="J904" i="1"/>
  <c r="H905" i="1"/>
  <c r="J905" i="1"/>
  <c r="H906" i="1"/>
  <c r="I906" i="1"/>
  <c r="J906" i="1"/>
  <c r="H907" i="1"/>
  <c r="I907" i="1"/>
  <c r="J907" i="1"/>
  <c r="H908" i="1"/>
  <c r="I908" i="1"/>
  <c r="J908" i="1"/>
  <c r="H909" i="1"/>
  <c r="J909" i="1"/>
  <c r="H910" i="1"/>
  <c r="J910" i="1"/>
  <c r="H911" i="1"/>
  <c r="I911" i="1"/>
  <c r="J911" i="1"/>
  <c r="H912" i="1"/>
  <c r="I912" i="1"/>
  <c r="J912" i="1"/>
  <c r="H913" i="1"/>
  <c r="I913" i="1"/>
  <c r="J913" i="1"/>
  <c r="H914" i="1"/>
  <c r="J914" i="1"/>
  <c r="H915" i="1"/>
  <c r="J915" i="1"/>
  <c r="H916" i="1"/>
  <c r="J916" i="1"/>
  <c r="H917" i="1"/>
  <c r="J917" i="1"/>
  <c r="H918" i="1"/>
  <c r="I918" i="1"/>
  <c r="J918" i="1"/>
  <c r="H919" i="1"/>
  <c r="I919" i="1"/>
  <c r="J919" i="1"/>
  <c r="H920" i="1"/>
  <c r="J920" i="1"/>
  <c r="H921" i="1"/>
  <c r="J921" i="1"/>
  <c r="H922" i="1"/>
  <c r="I922" i="1"/>
  <c r="J922" i="1"/>
  <c r="H923" i="1"/>
  <c r="I923" i="1"/>
  <c r="J923" i="1"/>
  <c r="H924" i="1"/>
  <c r="J924" i="1"/>
  <c r="H925" i="1"/>
  <c r="I925" i="1"/>
  <c r="J925" i="1"/>
  <c r="H926" i="1"/>
  <c r="J926" i="1"/>
  <c r="H927" i="1"/>
  <c r="I927" i="1"/>
  <c r="J927" i="1"/>
  <c r="H928" i="1"/>
  <c r="J928" i="1"/>
  <c r="H929" i="1"/>
  <c r="I929" i="1"/>
  <c r="J929" i="1"/>
  <c r="H930" i="1"/>
  <c r="I930" i="1"/>
  <c r="J930" i="1"/>
  <c r="H931" i="1"/>
  <c r="J931" i="1"/>
  <c r="H932" i="1"/>
  <c r="J932" i="1"/>
  <c r="H933" i="1"/>
  <c r="J933" i="1"/>
  <c r="H934" i="1"/>
  <c r="J934" i="1"/>
  <c r="H935" i="1"/>
  <c r="I935" i="1"/>
  <c r="J935" i="1"/>
  <c r="H936" i="1"/>
  <c r="I936" i="1"/>
  <c r="J936" i="1"/>
  <c r="H937" i="1"/>
  <c r="J937" i="1"/>
  <c r="H938" i="1"/>
  <c r="I938" i="1"/>
  <c r="J938" i="1"/>
  <c r="H939" i="1"/>
  <c r="I939" i="1"/>
  <c r="J939" i="1"/>
  <c r="H940" i="1"/>
  <c r="I940" i="1"/>
  <c r="J940" i="1"/>
  <c r="H941" i="1"/>
  <c r="I941" i="1"/>
  <c r="J941" i="1"/>
  <c r="H942" i="1"/>
  <c r="J942" i="1"/>
  <c r="H943" i="1"/>
  <c r="J943" i="1"/>
  <c r="H944" i="1"/>
  <c r="I944" i="1"/>
  <c r="J944" i="1"/>
  <c r="H945" i="1"/>
  <c r="J945" i="1"/>
  <c r="H946" i="1"/>
  <c r="I946" i="1"/>
  <c r="J946" i="1"/>
  <c r="H947" i="1"/>
  <c r="I947" i="1"/>
  <c r="J947" i="1"/>
  <c r="H948" i="1"/>
  <c r="I948" i="1"/>
  <c r="J948" i="1"/>
  <c r="H949" i="1"/>
  <c r="I949" i="1"/>
  <c r="J949" i="1"/>
  <c r="H950" i="1"/>
  <c r="J950" i="1"/>
  <c r="H951" i="1"/>
  <c r="J951" i="1"/>
  <c r="H952" i="1"/>
  <c r="I952" i="1"/>
  <c r="J952" i="1"/>
  <c r="H953" i="1"/>
  <c r="J953" i="1"/>
  <c r="H954" i="1"/>
  <c r="J954" i="1"/>
  <c r="H955" i="1"/>
  <c r="J955" i="1"/>
  <c r="H956" i="1"/>
  <c r="J956" i="1"/>
  <c r="H957" i="1"/>
  <c r="J957" i="1"/>
  <c r="H958" i="1"/>
  <c r="I958" i="1"/>
  <c r="J958" i="1"/>
  <c r="H959" i="1"/>
  <c r="J959" i="1"/>
  <c r="H960" i="1"/>
  <c r="J960" i="1"/>
  <c r="H961" i="1"/>
  <c r="J961" i="1"/>
  <c r="H962" i="1"/>
  <c r="I962" i="1"/>
  <c r="J962" i="1"/>
  <c r="H963" i="1"/>
  <c r="J963" i="1"/>
  <c r="H964" i="1"/>
  <c r="J964" i="1"/>
  <c r="H965" i="1"/>
  <c r="I965" i="1"/>
  <c r="J965" i="1"/>
  <c r="H966" i="1"/>
  <c r="I966" i="1"/>
  <c r="J966" i="1"/>
  <c r="H967" i="1"/>
  <c r="I967" i="1"/>
  <c r="J967" i="1"/>
  <c r="H968" i="1"/>
  <c r="J968" i="1"/>
  <c r="H969" i="1"/>
  <c r="I969" i="1"/>
  <c r="J969" i="1"/>
  <c r="H970" i="1"/>
  <c r="I970" i="1"/>
  <c r="J970" i="1"/>
  <c r="H971" i="1"/>
  <c r="I971" i="1"/>
  <c r="J971" i="1"/>
  <c r="H972" i="1"/>
  <c r="I972" i="1"/>
  <c r="J972" i="1"/>
  <c r="H973" i="1"/>
  <c r="I973" i="1"/>
  <c r="J973" i="1"/>
  <c r="H974" i="1"/>
  <c r="I974" i="1"/>
  <c r="J974" i="1"/>
  <c r="H975" i="1"/>
  <c r="I975" i="1"/>
  <c r="J975" i="1"/>
  <c r="H976" i="1"/>
  <c r="I976" i="1"/>
  <c r="J976" i="1"/>
  <c r="H977" i="1"/>
  <c r="J977" i="1"/>
  <c r="H978" i="1"/>
  <c r="I978" i="1"/>
  <c r="J978" i="1"/>
  <c r="H979" i="1"/>
  <c r="I979" i="1"/>
  <c r="J979" i="1"/>
  <c r="H980" i="1"/>
  <c r="J980" i="1"/>
  <c r="H981" i="1"/>
  <c r="I981" i="1"/>
  <c r="J981" i="1"/>
  <c r="H982" i="1"/>
  <c r="I982" i="1"/>
  <c r="J982" i="1"/>
  <c r="H983" i="1"/>
  <c r="I983" i="1"/>
  <c r="J983" i="1"/>
  <c r="H984" i="1"/>
  <c r="J984" i="1"/>
  <c r="H985" i="1"/>
  <c r="J985" i="1"/>
  <c r="H986" i="1"/>
  <c r="I986" i="1"/>
  <c r="J986" i="1"/>
  <c r="H987" i="1"/>
  <c r="J987" i="1"/>
  <c r="H988" i="1"/>
  <c r="J988" i="1"/>
  <c r="H989" i="1"/>
  <c r="I989" i="1"/>
  <c r="J989" i="1"/>
  <c r="H990" i="1"/>
  <c r="J990" i="1"/>
  <c r="H991" i="1"/>
  <c r="I991" i="1"/>
  <c r="J991" i="1"/>
  <c r="H992" i="1"/>
  <c r="J992" i="1"/>
  <c r="H993" i="1"/>
  <c r="J993" i="1"/>
  <c r="H994" i="1"/>
  <c r="J994" i="1"/>
  <c r="H995" i="1"/>
  <c r="I995" i="1"/>
  <c r="J995" i="1"/>
  <c r="H996" i="1"/>
  <c r="J996" i="1"/>
  <c r="H997" i="1"/>
  <c r="I997" i="1"/>
  <c r="J997" i="1"/>
  <c r="H998" i="1"/>
  <c r="I998" i="1"/>
  <c r="J998" i="1"/>
  <c r="H999" i="1"/>
  <c r="I999" i="1"/>
  <c r="J999" i="1"/>
  <c r="H1000" i="1"/>
  <c r="I1000" i="1"/>
  <c r="J1000" i="1"/>
  <c r="H1001" i="1"/>
  <c r="J1001" i="1"/>
  <c r="H1002" i="1"/>
  <c r="I1002" i="1"/>
  <c r="J1002" i="1"/>
  <c r="H1003" i="1"/>
  <c r="I1003" i="1"/>
  <c r="J1003" i="1"/>
  <c r="H1004" i="1"/>
  <c r="I1004" i="1"/>
  <c r="J1004" i="1"/>
  <c r="H1005" i="1"/>
  <c r="I1005" i="1"/>
  <c r="J1005" i="1"/>
  <c r="H1006" i="1"/>
  <c r="J1006" i="1"/>
  <c r="H1007" i="1"/>
  <c r="J1007" i="1"/>
  <c r="H1008" i="1"/>
  <c r="J1008" i="1"/>
  <c r="H1009" i="1"/>
  <c r="I1009" i="1"/>
  <c r="J1009" i="1"/>
  <c r="H1010" i="1"/>
  <c r="J1010" i="1"/>
  <c r="H1011" i="1"/>
  <c r="J1011" i="1"/>
  <c r="H1012" i="1"/>
  <c r="I1012" i="1"/>
  <c r="J1012" i="1"/>
  <c r="H1013" i="1"/>
  <c r="I1013" i="1"/>
  <c r="J1013" i="1"/>
  <c r="H1014" i="1"/>
  <c r="J1014" i="1"/>
  <c r="H1015" i="1"/>
  <c r="I1015" i="1"/>
  <c r="J1015" i="1"/>
  <c r="H1016" i="1"/>
  <c r="I1016" i="1"/>
  <c r="J1016" i="1"/>
  <c r="H1017" i="1"/>
  <c r="I1017" i="1"/>
  <c r="J1017" i="1"/>
  <c r="H1018" i="1"/>
  <c r="I1018" i="1"/>
  <c r="J1018" i="1"/>
  <c r="H1019" i="1"/>
  <c r="I1019" i="1"/>
  <c r="J1019" i="1"/>
  <c r="H1020" i="1"/>
  <c r="I1020" i="1"/>
  <c r="J1020" i="1"/>
  <c r="H1021" i="1"/>
  <c r="I1021" i="1"/>
  <c r="J1021" i="1"/>
  <c r="H1022" i="1"/>
  <c r="I1022" i="1"/>
  <c r="J1022" i="1"/>
  <c r="H1023" i="1"/>
  <c r="I1023" i="1"/>
  <c r="J1023" i="1"/>
  <c r="H1024" i="1"/>
  <c r="I1024" i="1"/>
  <c r="J1024" i="1"/>
  <c r="H1025" i="1"/>
  <c r="J1025" i="1"/>
  <c r="H1026" i="1"/>
  <c r="I1026" i="1"/>
  <c r="J1026" i="1"/>
  <c r="H1027" i="1"/>
  <c r="I1027" i="1"/>
  <c r="J1027" i="1"/>
  <c r="H1028" i="1"/>
  <c r="I1028" i="1"/>
  <c r="J1028" i="1"/>
  <c r="H1029" i="1"/>
  <c r="I1029" i="1"/>
  <c r="J1029" i="1"/>
  <c r="H1030" i="1"/>
  <c r="J1030" i="1"/>
  <c r="H1031" i="1"/>
  <c r="I1031" i="1"/>
  <c r="J1031" i="1"/>
  <c r="H1032" i="1"/>
  <c r="J1032" i="1"/>
  <c r="H1033" i="1"/>
  <c r="I1033" i="1"/>
  <c r="J1033" i="1"/>
  <c r="H1034" i="1"/>
  <c r="I1034" i="1"/>
  <c r="J1034" i="1"/>
  <c r="H1035" i="1"/>
  <c r="J1035" i="1"/>
  <c r="H1036" i="1"/>
  <c r="J1036" i="1"/>
  <c r="H1037" i="1"/>
  <c r="J1037" i="1"/>
  <c r="H1038" i="1"/>
  <c r="I1038" i="1"/>
  <c r="J1038" i="1"/>
  <c r="H1039" i="1"/>
  <c r="J1039" i="1"/>
  <c r="H1040" i="1"/>
  <c r="I1040" i="1"/>
  <c r="J1040" i="1"/>
  <c r="H1041" i="1"/>
  <c r="J1041" i="1"/>
  <c r="H1042" i="1"/>
  <c r="J1042" i="1"/>
  <c r="H1043" i="1"/>
  <c r="I1043" i="1"/>
  <c r="J1043" i="1"/>
  <c r="H1044" i="1"/>
  <c r="I1044" i="1"/>
  <c r="J1044" i="1"/>
  <c r="H1045" i="1"/>
  <c r="I1045" i="1"/>
  <c r="J1045" i="1"/>
  <c r="H1046" i="1"/>
  <c r="I1046" i="1"/>
  <c r="J1046" i="1"/>
  <c r="H1047" i="1"/>
  <c r="I1047" i="1"/>
  <c r="J1047" i="1"/>
  <c r="H1048" i="1"/>
  <c r="I1048" i="1"/>
  <c r="J1048" i="1"/>
  <c r="H1049" i="1"/>
  <c r="I1049" i="1"/>
  <c r="J1049" i="1"/>
  <c r="H1050" i="1"/>
  <c r="I1050" i="1"/>
  <c r="J1050" i="1"/>
  <c r="H1051" i="1"/>
  <c r="I1051" i="1"/>
  <c r="J1051" i="1"/>
  <c r="H1052" i="1"/>
  <c r="I1052" i="1"/>
  <c r="J1052" i="1"/>
  <c r="H1053" i="1"/>
  <c r="J1053" i="1"/>
  <c r="H1054" i="1"/>
  <c r="J1054" i="1"/>
  <c r="H1055" i="1"/>
  <c r="I1055" i="1"/>
  <c r="J1055" i="1"/>
  <c r="H1056" i="1"/>
  <c r="J1056" i="1"/>
  <c r="H1057" i="1"/>
  <c r="J1057" i="1"/>
  <c r="H1058" i="1"/>
  <c r="J1058" i="1"/>
  <c r="H1059" i="1"/>
  <c r="I1059" i="1"/>
  <c r="J1059" i="1"/>
  <c r="H1060" i="1"/>
  <c r="I1060" i="1"/>
  <c r="J1060" i="1"/>
  <c r="H1061" i="1"/>
  <c r="J1061" i="1"/>
  <c r="H1062" i="1"/>
  <c r="J1062" i="1"/>
  <c r="H1063" i="1"/>
  <c r="J1063" i="1"/>
  <c r="H1064" i="1"/>
  <c r="I1064" i="1"/>
  <c r="J1064" i="1"/>
  <c r="H1065" i="1"/>
  <c r="J1065" i="1"/>
  <c r="H1066" i="1"/>
  <c r="J1066" i="1"/>
  <c r="H1067" i="1"/>
  <c r="J1067" i="1"/>
  <c r="H1068" i="1"/>
  <c r="I1068" i="1"/>
  <c r="J1068" i="1"/>
  <c r="H1069" i="1"/>
  <c r="J1069" i="1"/>
  <c r="H1070" i="1"/>
  <c r="J1070" i="1"/>
  <c r="H1071" i="1"/>
  <c r="J1071" i="1"/>
  <c r="H1072" i="1"/>
  <c r="J1072" i="1"/>
  <c r="H1073" i="1"/>
  <c r="J1073" i="1"/>
  <c r="H1074" i="1"/>
  <c r="I1074" i="1"/>
  <c r="J1074" i="1"/>
  <c r="H1075" i="1"/>
  <c r="I1075" i="1"/>
  <c r="J1075" i="1"/>
  <c r="H1076" i="1"/>
  <c r="I1076" i="1"/>
  <c r="J1076" i="1"/>
  <c r="H1077" i="1"/>
  <c r="J1077" i="1"/>
  <c r="H1078" i="1"/>
  <c r="I1078" i="1"/>
  <c r="J1078" i="1"/>
  <c r="H1079" i="1"/>
  <c r="J1079" i="1"/>
  <c r="H1080" i="1"/>
  <c r="I1080" i="1"/>
  <c r="J1080" i="1"/>
  <c r="H1081" i="1"/>
  <c r="I1081" i="1"/>
  <c r="J1081" i="1"/>
  <c r="H1082" i="1"/>
  <c r="I1082" i="1"/>
  <c r="J1082" i="1"/>
  <c r="H1083" i="1"/>
  <c r="J1083" i="1"/>
  <c r="H1084" i="1"/>
  <c r="I1084" i="1"/>
  <c r="J1084" i="1"/>
  <c r="H1085" i="1"/>
  <c r="I1085" i="1"/>
  <c r="J1085" i="1"/>
  <c r="H1086" i="1"/>
  <c r="J1086" i="1"/>
  <c r="H1087" i="1"/>
  <c r="J1087" i="1"/>
  <c r="H1088" i="1"/>
  <c r="I1088" i="1"/>
  <c r="J1088" i="1"/>
  <c r="H1089" i="1"/>
  <c r="J1089" i="1"/>
  <c r="H1090" i="1"/>
  <c r="J1090" i="1"/>
  <c r="H1091" i="1"/>
  <c r="J1091" i="1"/>
  <c r="H1092" i="1"/>
  <c r="I1092" i="1"/>
  <c r="J1092" i="1"/>
  <c r="H1093" i="1"/>
  <c r="I1093" i="1"/>
  <c r="J1093" i="1"/>
  <c r="H1094" i="1"/>
  <c r="J1094" i="1"/>
  <c r="H1095" i="1"/>
  <c r="J1095" i="1"/>
  <c r="H1096" i="1"/>
  <c r="J1096" i="1"/>
  <c r="H1097" i="1"/>
  <c r="I1097" i="1"/>
  <c r="J1097" i="1"/>
  <c r="H1098" i="1"/>
  <c r="J1098" i="1"/>
  <c r="H1099" i="1"/>
  <c r="J1099" i="1"/>
  <c r="H1100" i="1"/>
  <c r="I1100" i="1"/>
  <c r="J1100" i="1"/>
  <c r="H1101" i="1"/>
  <c r="J1101" i="1"/>
  <c r="H1102" i="1"/>
  <c r="I1102" i="1"/>
  <c r="J1102" i="1"/>
  <c r="H1103" i="1"/>
  <c r="I1103" i="1"/>
  <c r="J1103" i="1"/>
  <c r="H1104" i="1"/>
  <c r="I1104" i="1"/>
  <c r="J1104" i="1"/>
  <c r="H1105" i="1"/>
  <c r="J1105" i="1"/>
  <c r="H1106" i="1"/>
  <c r="I1106" i="1"/>
  <c r="J1106" i="1"/>
  <c r="H1107" i="1"/>
  <c r="J1107" i="1"/>
  <c r="H1108" i="1"/>
  <c r="J1108" i="1"/>
  <c r="H1109" i="1"/>
  <c r="J1109" i="1"/>
  <c r="H1110" i="1"/>
  <c r="J1110" i="1"/>
  <c r="H1111" i="1"/>
  <c r="J1111" i="1"/>
  <c r="H1112" i="1"/>
  <c r="I1112" i="1"/>
  <c r="J1112" i="1"/>
  <c r="H1113" i="1"/>
  <c r="I1113" i="1"/>
  <c r="J1113" i="1"/>
  <c r="H1114" i="1"/>
  <c r="J1114" i="1"/>
  <c r="H1115" i="1"/>
  <c r="J1115" i="1"/>
  <c r="H1116" i="1"/>
  <c r="J1116" i="1"/>
  <c r="H1117" i="1"/>
  <c r="I1117" i="1"/>
  <c r="J1117" i="1"/>
  <c r="H1118" i="1"/>
  <c r="I1118" i="1"/>
  <c r="J1118" i="1"/>
  <c r="H1119" i="1"/>
  <c r="I1119" i="1"/>
  <c r="J1119" i="1"/>
  <c r="H1120" i="1"/>
  <c r="I1120" i="1"/>
  <c r="J1120" i="1"/>
  <c r="H1121" i="1"/>
  <c r="J1121" i="1"/>
  <c r="H1122" i="1"/>
  <c r="I1122" i="1"/>
  <c r="J1122" i="1"/>
  <c r="H1123" i="1"/>
  <c r="I1123" i="1"/>
  <c r="J1123" i="1"/>
  <c r="H1124" i="1"/>
  <c r="I1124" i="1"/>
  <c r="J1124" i="1"/>
  <c r="H1125" i="1"/>
  <c r="J1125" i="1"/>
  <c r="H1126" i="1"/>
  <c r="J1126" i="1"/>
  <c r="H1127" i="1"/>
  <c r="I1127" i="1"/>
  <c r="J1127" i="1"/>
  <c r="H1128" i="1"/>
  <c r="I1128" i="1"/>
  <c r="J1128" i="1"/>
  <c r="H1129" i="1"/>
  <c r="J1129" i="1"/>
  <c r="H1130" i="1"/>
  <c r="I1130" i="1"/>
  <c r="J1130" i="1"/>
  <c r="H1131" i="1"/>
  <c r="J1131" i="1"/>
  <c r="H1132" i="1"/>
  <c r="I1132" i="1"/>
  <c r="J1132" i="1"/>
  <c r="H1133" i="1"/>
  <c r="I1133" i="1"/>
  <c r="J1133" i="1"/>
  <c r="H1134" i="1"/>
  <c r="I1134" i="1"/>
  <c r="J1134" i="1"/>
  <c r="H1135" i="1"/>
  <c r="I1135" i="1"/>
  <c r="J1135" i="1"/>
  <c r="H1136" i="1"/>
  <c r="J1136" i="1"/>
  <c r="H1137" i="1"/>
  <c r="J1137" i="1"/>
  <c r="H1138" i="1"/>
  <c r="I1138" i="1"/>
  <c r="J1138" i="1"/>
  <c r="H1139" i="1"/>
  <c r="I1139" i="1"/>
  <c r="J1139" i="1"/>
  <c r="H1140" i="1"/>
  <c r="I1140" i="1"/>
  <c r="J1140" i="1"/>
  <c r="H1141" i="1"/>
  <c r="I1141" i="1"/>
  <c r="J1141" i="1"/>
  <c r="H1142" i="1"/>
  <c r="J1142" i="1"/>
  <c r="H1143" i="1"/>
  <c r="J1143" i="1"/>
  <c r="H1144" i="1"/>
  <c r="J1144" i="1"/>
  <c r="H1145" i="1"/>
  <c r="J1145" i="1"/>
  <c r="H1146" i="1"/>
  <c r="J1146" i="1"/>
  <c r="H1147" i="1"/>
  <c r="J1147" i="1"/>
  <c r="H1148" i="1"/>
  <c r="I1148" i="1"/>
  <c r="J1148" i="1"/>
  <c r="H1149" i="1"/>
  <c r="J1149" i="1"/>
  <c r="H1150" i="1"/>
  <c r="J1150" i="1"/>
  <c r="H1151" i="1"/>
  <c r="I1151" i="1"/>
  <c r="J1151" i="1"/>
  <c r="H1152" i="1"/>
  <c r="J1152" i="1"/>
  <c r="H1153" i="1"/>
  <c r="J1153" i="1"/>
  <c r="H1154" i="1"/>
  <c r="J1154" i="1"/>
  <c r="H1155" i="1"/>
  <c r="I1155" i="1"/>
  <c r="J1155" i="1"/>
  <c r="H1156" i="1"/>
  <c r="I1156" i="1"/>
  <c r="J1156" i="1"/>
  <c r="H1157" i="1"/>
  <c r="I1157" i="1"/>
  <c r="J1157" i="1"/>
  <c r="H1158" i="1"/>
  <c r="I1158" i="1"/>
  <c r="J1158" i="1"/>
  <c r="H1159" i="1"/>
  <c r="I1159" i="1"/>
  <c r="J1159" i="1"/>
  <c r="H1160" i="1"/>
  <c r="I1160" i="1"/>
  <c r="J1160" i="1"/>
  <c r="H1161" i="1"/>
  <c r="J1161" i="1"/>
  <c r="H1162" i="1"/>
  <c r="I1162" i="1"/>
  <c r="J1162" i="1"/>
  <c r="H1163" i="1"/>
  <c r="I1163" i="1"/>
  <c r="J1163" i="1"/>
  <c r="H1164" i="1"/>
  <c r="I1164" i="1"/>
  <c r="J1164" i="1"/>
  <c r="H1165" i="1"/>
  <c r="I1165" i="1"/>
  <c r="J1165" i="1"/>
  <c r="H1166" i="1"/>
  <c r="I1166" i="1"/>
  <c r="J1166" i="1"/>
  <c r="H1167" i="1"/>
  <c r="I1167" i="1"/>
  <c r="J1167" i="1"/>
  <c r="H1168" i="1"/>
  <c r="I1168" i="1"/>
  <c r="J1168" i="1"/>
  <c r="H1169" i="1"/>
  <c r="I1169" i="1"/>
  <c r="J1169" i="1"/>
  <c r="H1170" i="1"/>
  <c r="J1170" i="1"/>
  <c r="H1171" i="1"/>
  <c r="I1171" i="1"/>
  <c r="J1171" i="1"/>
  <c r="H1172" i="1"/>
  <c r="J1172" i="1"/>
  <c r="H1173" i="1"/>
  <c r="J1173" i="1"/>
  <c r="H1174" i="1"/>
  <c r="I1174" i="1"/>
  <c r="J1174" i="1"/>
  <c r="H1175" i="1"/>
  <c r="I1175" i="1"/>
  <c r="J1175" i="1"/>
  <c r="H1176" i="1"/>
  <c r="J1176" i="1"/>
  <c r="H1177" i="1"/>
  <c r="J1177" i="1"/>
  <c r="H1178" i="1"/>
  <c r="J1178" i="1"/>
  <c r="H1179" i="1"/>
  <c r="J1179" i="1"/>
  <c r="H1180" i="1"/>
  <c r="J1180" i="1"/>
  <c r="H1181" i="1"/>
  <c r="I1181" i="1"/>
  <c r="J1181" i="1"/>
  <c r="H1182" i="1"/>
  <c r="J1182" i="1"/>
  <c r="H1183" i="1"/>
  <c r="I1183" i="1"/>
  <c r="J1183" i="1"/>
  <c r="H1184" i="1"/>
  <c r="I1184" i="1"/>
  <c r="J1184" i="1"/>
  <c r="H1185" i="1"/>
  <c r="I1185" i="1"/>
  <c r="J1185" i="1"/>
  <c r="H1186" i="1"/>
  <c r="J1186" i="1"/>
  <c r="H1187" i="1"/>
  <c r="I1187" i="1"/>
  <c r="J1187" i="1"/>
  <c r="H1188" i="1"/>
  <c r="I1188" i="1"/>
  <c r="J1188" i="1"/>
  <c r="H1189" i="1"/>
  <c r="J1189" i="1"/>
  <c r="H1190" i="1"/>
  <c r="I1190" i="1"/>
  <c r="J1190" i="1"/>
  <c r="H1191" i="1"/>
  <c r="J1191" i="1"/>
  <c r="H1192" i="1"/>
  <c r="I1192" i="1"/>
  <c r="J1192" i="1"/>
  <c r="H1193" i="1"/>
  <c r="I1193" i="1"/>
  <c r="J1193" i="1"/>
  <c r="H1194" i="1"/>
  <c r="J1194" i="1"/>
  <c r="H1195" i="1"/>
  <c r="I1195" i="1"/>
  <c r="J1195" i="1"/>
  <c r="H1196" i="1"/>
  <c r="I1196" i="1"/>
  <c r="J1196" i="1"/>
  <c r="H1197" i="1"/>
  <c r="I1197" i="1"/>
  <c r="J1197" i="1"/>
  <c r="H1198" i="1"/>
  <c r="I1198" i="1"/>
  <c r="J1198" i="1"/>
  <c r="H1199" i="1"/>
  <c r="I1199" i="1"/>
  <c r="J1199" i="1"/>
  <c r="H1200" i="1"/>
  <c r="I1200" i="1"/>
  <c r="J1200" i="1"/>
  <c r="H1201" i="1"/>
  <c r="J1201" i="1"/>
  <c r="H1202" i="1"/>
  <c r="I1202" i="1"/>
  <c r="J1202" i="1"/>
  <c r="H1203" i="1"/>
  <c r="J1203" i="1"/>
  <c r="H1204" i="1"/>
  <c r="J1204" i="1"/>
  <c r="H1205" i="1"/>
  <c r="J1205" i="1"/>
  <c r="H1206" i="1"/>
  <c r="I1206" i="1"/>
  <c r="J1206" i="1"/>
  <c r="H1207" i="1"/>
  <c r="I1207" i="1"/>
  <c r="J1207" i="1"/>
  <c r="H1208" i="1"/>
  <c r="I1208" i="1"/>
  <c r="J1208" i="1"/>
  <c r="H1209" i="1"/>
  <c r="J1209" i="1"/>
  <c r="H1210" i="1"/>
  <c r="J1210" i="1"/>
  <c r="H1211" i="1"/>
  <c r="I1211" i="1"/>
  <c r="J1211" i="1"/>
  <c r="H1212" i="1"/>
  <c r="I1212" i="1"/>
  <c r="J1212" i="1"/>
  <c r="H1213" i="1"/>
  <c r="I1213" i="1"/>
  <c r="J1213" i="1"/>
  <c r="H1214" i="1"/>
  <c r="I1214" i="1"/>
  <c r="J1214" i="1"/>
  <c r="H1215" i="1"/>
  <c r="J1215" i="1"/>
  <c r="H1216" i="1"/>
  <c r="J1216" i="1"/>
  <c r="H1217" i="1"/>
  <c r="I1217" i="1"/>
  <c r="J1217" i="1"/>
  <c r="H1218" i="1"/>
  <c r="I1218" i="1"/>
  <c r="J1218" i="1"/>
  <c r="H1219" i="1"/>
  <c r="I1219" i="1"/>
  <c r="J1219" i="1"/>
  <c r="H1220" i="1"/>
  <c r="I1220" i="1"/>
  <c r="J1220" i="1"/>
  <c r="H1221" i="1"/>
  <c r="I1221" i="1"/>
  <c r="J1221" i="1"/>
  <c r="H1222" i="1"/>
  <c r="I1222" i="1"/>
  <c r="J1222" i="1"/>
  <c r="H1223" i="1"/>
  <c r="I1223" i="1"/>
  <c r="J1223" i="1"/>
  <c r="H1224" i="1"/>
  <c r="I1224" i="1"/>
  <c r="J1224" i="1"/>
  <c r="H1225" i="1"/>
  <c r="I1225" i="1"/>
  <c r="J1225" i="1"/>
  <c r="H1226" i="1"/>
  <c r="J1226" i="1"/>
  <c r="H1227" i="1"/>
  <c r="J1227" i="1"/>
  <c r="H1228" i="1"/>
  <c r="J1228" i="1"/>
  <c r="H1229" i="1"/>
  <c r="J1229" i="1"/>
  <c r="H1230" i="1"/>
  <c r="J1230" i="1"/>
  <c r="H1231" i="1"/>
  <c r="J1231" i="1"/>
  <c r="H1232" i="1"/>
  <c r="I1232" i="1"/>
  <c r="J1232" i="1"/>
  <c r="H1233" i="1"/>
  <c r="J1233" i="1"/>
  <c r="H1234" i="1"/>
  <c r="J1234" i="1"/>
  <c r="H1235" i="1"/>
  <c r="I1235" i="1"/>
  <c r="J1235" i="1"/>
  <c r="H1236" i="1"/>
  <c r="I1236" i="1"/>
  <c r="J1236" i="1"/>
  <c r="H1237" i="1"/>
  <c r="J1237" i="1"/>
  <c r="H1238" i="1"/>
  <c r="I1238" i="1"/>
  <c r="J1238" i="1"/>
  <c r="H1239" i="1"/>
  <c r="I1239" i="1"/>
  <c r="J1239" i="1"/>
  <c r="H1240" i="1"/>
  <c r="I1240" i="1"/>
  <c r="J1240" i="1"/>
  <c r="H1241" i="1"/>
  <c r="I1241" i="1"/>
  <c r="J1241" i="1"/>
  <c r="H1242" i="1"/>
  <c r="I1242" i="1"/>
  <c r="J1242" i="1"/>
  <c r="H1243" i="1"/>
  <c r="J1243" i="1"/>
  <c r="H1244" i="1"/>
  <c r="I1244" i="1"/>
  <c r="J1244" i="1"/>
  <c r="H1245" i="1"/>
  <c r="I1245" i="1"/>
  <c r="J1245" i="1"/>
  <c r="H1246" i="1"/>
  <c r="J1246" i="1"/>
  <c r="H1247" i="1"/>
  <c r="I1247" i="1"/>
  <c r="J1247" i="1"/>
  <c r="H1248" i="1"/>
  <c r="I1248" i="1"/>
  <c r="J1248" i="1"/>
  <c r="H1249" i="1"/>
  <c r="J1249" i="1"/>
  <c r="H1250" i="1"/>
  <c r="I1250" i="1"/>
  <c r="J1250" i="1"/>
  <c r="H1251" i="1"/>
  <c r="J1251" i="1"/>
  <c r="H1252" i="1"/>
  <c r="I1252" i="1"/>
  <c r="J1252" i="1"/>
  <c r="H1253" i="1"/>
  <c r="J1253" i="1"/>
  <c r="H1254" i="1"/>
  <c r="I1254" i="1"/>
  <c r="J1254" i="1"/>
  <c r="H1255" i="1"/>
  <c r="I1255" i="1"/>
  <c r="J1255" i="1"/>
  <c r="H1256" i="1"/>
  <c r="I1256" i="1"/>
  <c r="J1256" i="1"/>
  <c r="H1257" i="1"/>
  <c r="I1257" i="1"/>
  <c r="J1257" i="1"/>
  <c r="H1258" i="1"/>
  <c r="I1258" i="1"/>
  <c r="J1258" i="1"/>
  <c r="H1259" i="1"/>
  <c r="J1259" i="1"/>
  <c r="H1260" i="1"/>
  <c r="J1260" i="1"/>
  <c r="H1261" i="1"/>
  <c r="J1261" i="1"/>
  <c r="H1262" i="1"/>
  <c r="I1262" i="1"/>
  <c r="J1262" i="1"/>
  <c r="H1263" i="1"/>
  <c r="I1263" i="1"/>
  <c r="J1263" i="1"/>
  <c r="H1264" i="1"/>
  <c r="I1264" i="1"/>
  <c r="J1264" i="1"/>
  <c r="H1265" i="1"/>
  <c r="I1265" i="1"/>
  <c r="J1265" i="1"/>
  <c r="H1266" i="1"/>
  <c r="J1266" i="1"/>
  <c r="H1267" i="1"/>
  <c r="J1267" i="1"/>
  <c r="H1268" i="1"/>
  <c r="I1268" i="1"/>
  <c r="J1268" i="1"/>
  <c r="H1269" i="1"/>
  <c r="I1269" i="1"/>
  <c r="J1269" i="1"/>
  <c r="H1270" i="1"/>
  <c r="I1270" i="1"/>
  <c r="J1270" i="1"/>
  <c r="H1271" i="1"/>
  <c r="J1271" i="1"/>
  <c r="H1272" i="1"/>
  <c r="J1272" i="1"/>
  <c r="H1273" i="1"/>
  <c r="I1273" i="1"/>
  <c r="J1273" i="1"/>
  <c r="H1274" i="1"/>
  <c r="I1274" i="1"/>
  <c r="J1274" i="1"/>
  <c r="H1275" i="1"/>
  <c r="J1275" i="1"/>
  <c r="H2" i="1"/>
  <c r="I2" i="1"/>
  <c r="J2" i="1"/>
  <c r="H3" i="1"/>
  <c r="I3" i="1"/>
  <c r="J3" i="1"/>
  <c r="H4" i="1"/>
  <c r="I4" i="1"/>
  <c r="J4" i="1"/>
  <c r="H5" i="1"/>
  <c r="I5" i="1"/>
  <c r="J5" i="1"/>
  <c r="H6" i="1"/>
  <c r="I6" i="1"/>
  <c r="J6" i="1"/>
  <c r="H7" i="1"/>
  <c r="J7" i="1"/>
  <c r="I14" i="1"/>
  <c r="I17" i="1"/>
  <c r="I21" i="1"/>
  <c r="I25" i="1"/>
  <c r="I26" i="1"/>
  <c r="I27" i="1"/>
  <c r="I38" i="1"/>
  <c r="I44" i="1"/>
  <c r="I48" i="1"/>
  <c r="I49" i="1"/>
  <c r="I52" i="1"/>
  <c r="I54" i="1"/>
  <c r="I55" i="1"/>
  <c r="I57" i="1"/>
  <c r="I58" i="1"/>
  <c r="I67" i="1"/>
  <c r="I79" i="1"/>
  <c r="I81" i="1"/>
  <c r="I83" i="1"/>
  <c r="I84" i="1"/>
  <c r="I85" i="1"/>
  <c r="I86" i="1"/>
  <c r="I88" i="1"/>
  <c r="I89" i="1"/>
  <c r="I95" i="1"/>
  <c r="I97" i="1"/>
  <c r="I98" i="1"/>
  <c r="I101" i="1"/>
  <c r="I105" i="1"/>
  <c r="I106" i="1"/>
  <c r="I109" i="1"/>
  <c r="I110" i="1"/>
  <c r="I112" i="1"/>
  <c r="I113" i="1"/>
  <c r="I115" i="1"/>
  <c r="I116" i="1"/>
  <c r="I117" i="1"/>
  <c r="I118" i="1"/>
  <c r="I120" i="1"/>
  <c r="I123" i="1"/>
  <c r="I124" i="1"/>
  <c r="I125" i="1"/>
  <c r="I127" i="1"/>
  <c r="I128" i="1"/>
  <c r="I132" i="1"/>
  <c r="I135" i="1"/>
  <c r="I137" i="1"/>
  <c r="I138" i="1"/>
  <c r="I146" i="1"/>
  <c r="I147" i="1"/>
  <c r="I148" i="1"/>
  <c r="I149" i="1"/>
  <c r="I154" i="1"/>
  <c r="I155" i="1"/>
  <c r="I156" i="1"/>
  <c r="I158" i="1"/>
  <c r="I159" i="1"/>
  <c r="I160" i="1"/>
  <c r="I161" i="1"/>
  <c r="I163" i="1"/>
  <c r="I164" i="1"/>
  <c r="I166" i="1"/>
  <c r="I167" i="1"/>
  <c r="I169" i="1"/>
  <c r="I174" i="1"/>
  <c r="I175" i="1"/>
  <c r="I178" i="1"/>
  <c r="I182" i="1"/>
  <c r="I184" i="1"/>
  <c r="I188" i="1"/>
  <c r="I190" i="1"/>
  <c r="I195" i="1"/>
  <c r="I196" i="1"/>
  <c r="I197" i="1"/>
  <c r="I198" i="1"/>
  <c r="I200" i="1"/>
  <c r="I201" i="1"/>
  <c r="I203" i="1"/>
  <c r="I205" i="1"/>
  <c r="I206" i="1"/>
  <c r="I210" i="1"/>
  <c r="I217" i="1"/>
  <c r="I224" i="1"/>
  <c r="I226" i="1"/>
  <c r="I227" i="1"/>
  <c r="I236" i="1"/>
  <c r="I239" i="1"/>
  <c r="I240" i="1"/>
  <c r="I241" i="1"/>
  <c r="I244" i="1"/>
  <c r="I249" i="1"/>
  <c r="I250" i="1"/>
  <c r="I251" i="1"/>
  <c r="I253" i="1"/>
  <c r="I255" i="1"/>
  <c r="I258" i="1"/>
  <c r="I260" i="1"/>
  <c r="I261" i="1"/>
  <c r="I262" i="1"/>
  <c r="I263" i="1"/>
  <c r="I265" i="1"/>
  <c r="I272" i="1"/>
  <c r="I276" i="1"/>
  <c r="I279" i="1"/>
  <c r="I282" i="1"/>
  <c r="I286" i="1"/>
  <c r="I287" i="1"/>
  <c r="I289" i="1"/>
  <c r="I292" i="1"/>
  <c r="I294" i="1"/>
  <c r="I295" i="1"/>
  <c r="I298" i="1"/>
  <c r="I300" i="1"/>
  <c r="I302" i="1"/>
  <c r="I307" i="1"/>
  <c r="I312" i="1"/>
  <c r="I313" i="1"/>
  <c r="I321" i="1"/>
  <c r="I328" i="1"/>
  <c r="I332" i="1"/>
  <c r="I334" i="1"/>
  <c r="I336" i="1"/>
  <c r="I338" i="1"/>
  <c r="I340" i="1"/>
  <c r="I343" i="1"/>
  <c r="I345" i="1"/>
  <c r="I346" i="1"/>
  <c r="I347" i="1"/>
  <c r="I348" i="1"/>
  <c r="I349" i="1"/>
  <c r="I350" i="1"/>
  <c r="I354" i="1"/>
  <c r="I355" i="1"/>
  <c r="I356" i="1"/>
  <c r="I357" i="1"/>
  <c r="I359" i="1"/>
  <c r="I360" i="1"/>
  <c r="I362" i="1"/>
  <c r="I363" i="1"/>
  <c r="I365" i="1"/>
  <c r="I367" i="1"/>
  <c r="I371" i="1"/>
  <c r="I372" i="1"/>
  <c r="I376" i="1"/>
  <c r="I380" i="1"/>
  <c r="I381" i="1"/>
  <c r="I383" i="1"/>
  <c r="I384" i="1"/>
  <c r="I386" i="1"/>
  <c r="I391" i="1"/>
  <c r="I398" i="1"/>
  <c r="I402" i="1"/>
  <c r="I405" i="1"/>
  <c r="I408" i="1"/>
  <c r="I409" i="1"/>
  <c r="I415" i="1"/>
  <c r="I418" i="1"/>
  <c r="I419" i="1"/>
  <c r="I420" i="1"/>
  <c r="I422" i="1"/>
  <c r="I425" i="1"/>
  <c r="I426" i="1"/>
  <c r="I428" i="1"/>
  <c r="I429" i="1"/>
  <c r="I430" i="1"/>
  <c r="I431" i="1"/>
  <c r="I433" i="1"/>
  <c r="I435" i="1"/>
  <c r="I436" i="1"/>
  <c r="I437" i="1"/>
  <c r="I438" i="1"/>
  <c r="I439" i="1"/>
  <c r="I440" i="1"/>
  <c r="I441" i="1"/>
  <c r="I453" i="1"/>
  <c r="I454" i="1"/>
  <c r="I456" i="1"/>
  <c r="I460" i="1"/>
  <c r="I462" i="1"/>
  <c r="I464" i="1"/>
  <c r="I467" i="1"/>
  <c r="I468" i="1"/>
  <c r="I471" i="1"/>
  <c r="I472" i="1"/>
  <c r="I475" i="1"/>
  <c r="I481" i="1"/>
  <c r="I482" i="1"/>
  <c r="I484" i="1"/>
  <c r="I485" i="1"/>
  <c r="I487" i="1"/>
  <c r="I488" i="1"/>
  <c r="I493" i="1"/>
  <c r="I495" i="1"/>
  <c r="I497" i="1"/>
  <c r="I498" i="1"/>
  <c r="I504" i="1"/>
  <c r="I508" i="1"/>
  <c r="I510" i="1"/>
  <c r="I511" i="1"/>
  <c r="I512" i="1"/>
  <c r="I513" i="1"/>
  <c r="I515" i="1"/>
  <c r="I521" i="1"/>
  <c r="I525" i="1"/>
  <c r="I526" i="1"/>
  <c r="I528" i="1"/>
  <c r="I531" i="1"/>
  <c r="I532" i="1"/>
  <c r="I533" i="1"/>
  <c r="I534" i="1"/>
  <c r="I535" i="1"/>
  <c r="I536" i="1"/>
  <c r="I538" i="1"/>
  <c r="I540" i="1"/>
  <c r="I541" i="1"/>
  <c r="I543" i="1"/>
  <c r="I546" i="1"/>
  <c r="I547" i="1"/>
  <c r="I548" i="1"/>
  <c r="I549" i="1"/>
  <c r="I550" i="1"/>
  <c r="I552" i="1"/>
  <c r="I553" i="1"/>
  <c r="I555" i="1"/>
  <c r="I562" i="1"/>
  <c r="I566" i="1"/>
  <c r="I573" i="1"/>
  <c r="I574" i="1"/>
  <c r="I575" i="1"/>
  <c r="I582" i="1"/>
  <c r="I584" i="1"/>
  <c r="I585" i="1"/>
  <c r="I588" i="1"/>
  <c r="I592" i="1"/>
  <c r="I593" i="1"/>
  <c r="I595" i="1"/>
  <c r="I596" i="1"/>
  <c r="I597" i="1"/>
  <c r="I598" i="1"/>
  <c r="I601" i="1"/>
  <c r="I603" i="1"/>
  <c r="I604" i="1"/>
  <c r="I605" i="1"/>
  <c r="I606" i="1"/>
  <c r="I607" i="1"/>
  <c r="I612" i="1"/>
  <c r="I616" i="1"/>
  <c r="I619" i="1"/>
  <c r="I625" i="1"/>
  <c r="I627" i="1"/>
  <c r="I633" i="1"/>
  <c r="I635" i="1"/>
  <c r="I639" i="1"/>
  <c r="I640" i="1"/>
  <c r="I641" i="1"/>
  <c r="I642" i="1"/>
  <c r="I644" i="1"/>
  <c r="I646" i="1"/>
  <c r="I650" i="1"/>
  <c r="I655" i="1"/>
  <c r="I656" i="1"/>
  <c r="I657" i="1"/>
  <c r="I658" i="1"/>
  <c r="I660" i="1"/>
  <c r="I665" i="1"/>
  <c r="I668" i="1"/>
  <c r="I669" i="1"/>
  <c r="I672" i="1"/>
  <c r="I674" i="1"/>
  <c r="I680" i="1"/>
  <c r="I684" i="1"/>
  <c r="I685" i="1"/>
  <c r="I689" i="1"/>
  <c r="I690" i="1"/>
  <c r="I691" i="1"/>
  <c r="I692" i="1"/>
  <c r="I696" i="1"/>
  <c r="I700" i="1"/>
  <c r="I708" i="1"/>
  <c r="I709" i="1"/>
  <c r="I710" i="1"/>
  <c r="I715" i="1"/>
  <c r="I720" i="1"/>
  <c r="I721" i="1"/>
  <c r="I722" i="1"/>
  <c r="I726" i="1"/>
  <c r="I728" i="1"/>
  <c r="I729" i="1"/>
  <c r="I730" i="1"/>
  <c r="I736" i="1"/>
  <c r="I739" i="1"/>
  <c r="I740" i="1"/>
  <c r="I743" i="1"/>
  <c r="I744" i="1"/>
  <c r="I746" i="1"/>
  <c r="I747" i="1"/>
  <c r="I750" i="1"/>
  <c r="I753" i="1"/>
  <c r="I757" i="1"/>
  <c r="I758" i="1"/>
  <c r="I767" i="1"/>
  <c r="I768" i="1"/>
  <c r="I769" i="1"/>
  <c r="I770" i="1"/>
  <c r="I771" i="1"/>
  <c r="I773" i="1"/>
  <c r="I775" i="1"/>
  <c r="I777" i="1"/>
  <c r="I781" i="1"/>
  <c r="I782" i="1"/>
  <c r="I783" i="1"/>
  <c r="I785" i="1"/>
  <c r="I787" i="1"/>
  <c r="I788" i="1"/>
  <c r="I789" i="1"/>
  <c r="I795" i="1"/>
  <c r="I799" i="1"/>
  <c r="I801" i="1"/>
  <c r="I802" i="1"/>
  <c r="I804" i="1"/>
  <c r="I806" i="1"/>
  <c r="I812" i="1"/>
  <c r="I814" i="1"/>
  <c r="I816" i="1"/>
  <c r="I818" i="1"/>
  <c r="I819" i="1"/>
  <c r="I821" i="1"/>
  <c r="I822" i="1"/>
  <c r="I823" i="1"/>
  <c r="I824" i="1"/>
  <c r="I825" i="1"/>
  <c r="I826" i="1"/>
  <c r="I829" i="1"/>
  <c r="I833" i="1"/>
  <c r="I834" i="1"/>
  <c r="I842" i="1"/>
  <c r="I845" i="1"/>
  <c r="I846" i="1"/>
  <c r="I849" i="1"/>
  <c r="I850" i="1"/>
  <c r="I851" i="1"/>
  <c r="I853" i="1"/>
  <c r="I859" i="1"/>
  <c r="I862" i="1"/>
  <c r="I864" i="1"/>
  <c r="I872" i="1"/>
  <c r="I873" i="1"/>
  <c r="I875" i="1"/>
  <c r="I880" i="1"/>
  <c r="I884" i="1"/>
  <c r="I885" i="1"/>
  <c r="I888" i="1"/>
  <c r="I890" i="1"/>
  <c r="I892" i="1"/>
  <c r="I897" i="1"/>
  <c r="I901" i="1"/>
  <c r="I902" i="1"/>
  <c r="I905" i="1"/>
  <c r="I909" i="1"/>
  <c r="I910" i="1"/>
  <c r="I914" i="1"/>
  <c r="I915" i="1"/>
  <c r="I916" i="1"/>
  <c r="I917" i="1"/>
  <c r="I920" i="1"/>
  <c r="I921" i="1"/>
  <c r="I924" i="1"/>
  <c r="I926" i="1"/>
  <c r="I928" i="1"/>
  <c r="I931" i="1"/>
  <c r="I932" i="1"/>
  <c r="I933" i="1"/>
  <c r="I934" i="1"/>
  <c r="I937" i="1"/>
  <c r="I942" i="1"/>
  <c r="I943" i="1"/>
  <c r="I945" i="1"/>
  <c r="I950" i="1"/>
  <c r="I951" i="1"/>
  <c r="I953" i="1"/>
  <c r="I954" i="1"/>
  <c r="I955" i="1"/>
  <c r="I956" i="1"/>
  <c r="I957" i="1"/>
  <c r="I959" i="1"/>
  <c r="I960" i="1"/>
  <c r="I961" i="1"/>
  <c r="I963" i="1"/>
  <c r="I964" i="1"/>
  <c r="I968" i="1"/>
  <c r="I977" i="1"/>
  <c r="I980" i="1"/>
  <c r="I984" i="1"/>
  <c r="I985" i="1"/>
  <c r="I987" i="1"/>
  <c r="I988" i="1"/>
  <c r="I990" i="1"/>
  <c r="I992" i="1"/>
  <c r="I993" i="1"/>
  <c r="I994" i="1"/>
  <c r="I996" i="1"/>
  <c r="I1001" i="1"/>
  <c r="I1006" i="1"/>
  <c r="I1007" i="1"/>
  <c r="I1008" i="1"/>
  <c r="I1010" i="1"/>
  <c r="I1011" i="1"/>
  <c r="I1014" i="1"/>
  <c r="I1025" i="1"/>
  <c r="I1030" i="1"/>
  <c r="I1032" i="1"/>
  <c r="I1035" i="1"/>
  <c r="I1036" i="1"/>
  <c r="I1037" i="1"/>
  <c r="I1039" i="1"/>
  <c r="I1041" i="1"/>
  <c r="I1042" i="1"/>
  <c r="I1053" i="1"/>
  <c r="I1054" i="1"/>
  <c r="I1056" i="1"/>
  <c r="I1057" i="1"/>
  <c r="I1058" i="1"/>
  <c r="I1061" i="1"/>
  <c r="I1062" i="1"/>
  <c r="I1063" i="1"/>
  <c r="I1065" i="1"/>
  <c r="I1066" i="1"/>
  <c r="I1067" i="1"/>
  <c r="I1069" i="1"/>
  <c r="I1070" i="1"/>
  <c r="I1071" i="1"/>
  <c r="I1072" i="1"/>
  <c r="I1073" i="1"/>
  <c r="I1077" i="1"/>
  <c r="I1079" i="1"/>
  <c r="I1083" i="1"/>
  <c r="I1086" i="1"/>
  <c r="I1087" i="1"/>
  <c r="I1089" i="1"/>
  <c r="I1090" i="1"/>
  <c r="I1091" i="1"/>
  <c r="I1094" i="1"/>
  <c r="I1095" i="1"/>
  <c r="I1096" i="1"/>
  <c r="I1098" i="1"/>
  <c r="I1099" i="1"/>
  <c r="I1101" i="1"/>
  <c r="I1105" i="1"/>
  <c r="I1107" i="1"/>
  <c r="I1108" i="1"/>
  <c r="I1109" i="1"/>
  <c r="I1110" i="1"/>
  <c r="I1111" i="1"/>
  <c r="I1114" i="1"/>
  <c r="I1115" i="1"/>
  <c r="I1116" i="1"/>
  <c r="I1121" i="1"/>
  <c r="I1125" i="1"/>
  <c r="I1126" i="1"/>
  <c r="I1129" i="1"/>
  <c r="I1131" i="1"/>
  <c r="I1136" i="1"/>
  <c r="I1137" i="1"/>
  <c r="I1142" i="1"/>
  <c r="I1143" i="1"/>
  <c r="I1144" i="1"/>
  <c r="I1145" i="1"/>
  <c r="I1146" i="1"/>
  <c r="I1147" i="1"/>
  <c r="I1149" i="1"/>
  <c r="I1150" i="1"/>
  <c r="I1152" i="1"/>
  <c r="I1153" i="1"/>
  <c r="I1154" i="1"/>
  <c r="I1161" i="1"/>
  <c r="I1170" i="1"/>
  <c r="I1172" i="1"/>
  <c r="I1173" i="1"/>
  <c r="I1176" i="1"/>
  <c r="I1177" i="1"/>
  <c r="I1178" i="1"/>
  <c r="I1179" i="1"/>
  <c r="I1180" i="1"/>
  <c r="I1182" i="1"/>
  <c r="I1186" i="1"/>
  <c r="I1189" i="1"/>
  <c r="I1191" i="1"/>
  <c r="I1194" i="1"/>
  <c r="I1201" i="1"/>
  <c r="I1203" i="1"/>
  <c r="I1204" i="1"/>
  <c r="I1205" i="1"/>
  <c r="I1209" i="1"/>
  <c r="I1210" i="1"/>
  <c r="I1215" i="1"/>
  <c r="I1216" i="1"/>
  <c r="I1226" i="1"/>
  <c r="I1227" i="1"/>
  <c r="I1228" i="1"/>
  <c r="I1229" i="1"/>
  <c r="I1230" i="1"/>
  <c r="I1231" i="1"/>
  <c r="I1233" i="1"/>
  <c r="I1234" i="1"/>
  <c r="I1237" i="1"/>
  <c r="I1243" i="1"/>
  <c r="I1246" i="1"/>
  <c r="I1249" i="1"/>
  <c r="I1251" i="1"/>
  <c r="I1253" i="1"/>
  <c r="I1259" i="1"/>
  <c r="I1260" i="1"/>
  <c r="I1261" i="1"/>
  <c r="I1266" i="1"/>
  <c r="I1267" i="1"/>
  <c r="I1271" i="1"/>
  <c r="I1272" i="1"/>
  <c r="I1275" i="1"/>
  <c r="I10" i="1"/>
  <c r="I7" i="1"/>
  <c r="M3" i="1"/>
  <c r="N3" i="1"/>
  <c r="O3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N113" i="1"/>
  <c r="O113" i="1"/>
  <c r="M114" i="1"/>
  <c r="N114" i="1"/>
  <c r="O114" i="1"/>
  <c r="M115" i="1"/>
  <c r="N115" i="1"/>
  <c r="O115" i="1"/>
  <c r="M116" i="1"/>
  <c r="N116" i="1"/>
  <c r="O116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M234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263" i="1"/>
  <c r="N263" i="1"/>
  <c r="O263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O285" i="1"/>
  <c r="M286" i="1"/>
  <c r="N286" i="1"/>
  <c r="O286" i="1"/>
  <c r="M287" i="1"/>
  <c r="N287" i="1"/>
  <c r="O287" i="1"/>
  <c r="M288" i="1"/>
  <c r="N288" i="1"/>
  <c r="O288" i="1"/>
  <c r="M289" i="1"/>
  <c r="N289" i="1"/>
  <c r="O289" i="1"/>
  <c r="M290" i="1"/>
  <c r="N290" i="1"/>
  <c r="O290" i="1"/>
  <c r="M291" i="1"/>
  <c r="N291" i="1"/>
  <c r="O291" i="1"/>
  <c r="M292" i="1"/>
  <c r="N292" i="1"/>
  <c r="O292" i="1"/>
  <c r="M293" i="1"/>
  <c r="N293" i="1"/>
  <c r="O293" i="1"/>
  <c r="M294" i="1"/>
  <c r="N294" i="1"/>
  <c r="O294" i="1"/>
  <c r="M295" i="1"/>
  <c r="N295" i="1"/>
  <c r="O295" i="1"/>
  <c r="M296" i="1"/>
  <c r="N296" i="1"/>
  <c r="O296" i="1"/>
  <c r="M297" i="1"/>
  <c r="N297" i="1"/>
  <c r="O297" i="1"/>
  <c r="M298" i="1"/>
  <c r="N298" i="1"/>
  <c r="O298" i="1"/>
  <c r="M299" i="1"/>
  <c r="N299" i="1"/>
  <c r="O299" i="1"/>
  <c r="M300" i="1"/>
  <c r="N300" i="1"/>
  <c r="O300" i="1"/>
  <c r="M301" i="1"/>
  <c r="N301" i="1"/>
  <c r="O301" i="1"/>
  <c r="M302" i="1"/>
  <c r="N302" i="1"/>
  <c r="O302" i="1"/>
  <c r="M303" i="1"/>
  <c r="N303" i="1"/>
  <c r="O303" i="1"/>
  <c r="M304" i="1"/>
  <c r="N304" i="1"/>
  <c r="O304" i="1"/>
  <c r="M305" i="1"/>
  <c r="N305" i="1"/>
  <c r="O305" i="1"/>
  <c r="M306" i="1"/>
  <c r="N306" i="1"/>
  <c r="O306" i="1"/>
  <c r="M307" i="1"/>
  <c r="N307" i="1"/>
  <c r="O307" i="1"/>
  <c r="M308" i="1"/>
  <c r="N308" i="1"/>
  <c r="O308" i="1"/>
  <c r="M309" i="1"/>
  <c r="N309" i="1"/>
  <c r="O309" i="1"/>
  <c r="M310" i="1"/>
  <c r="N310" i="1"/>
  <c r="O310" i="1"/>
  <c r="M311" i="1"/>
  <c r="N311" i="1"/>
  <c r="O311" i="1"/>
  <c r="M312" i="1"/>
  <c r="N312" i="1"/>
  <c r="O312" i="1"/>
  <c r="M313" i="1"/>
  <c r="N313" i="1"/>
  <c r="O313" i="1"/>
  <c r="M314" i="1"/>
  <c r="N314" i="1"/>
  <c r="O314" i="1"/>
  <c r="M315" i="1"/>
  <c r="N315" i="1"/>
  <c r="O315" i="1"/>
  <c r="M316" i="1"/>
  <c r="N316" i="1"/>
  <c r="O316" i="1"/>
  <c r="M317" i="1"/>
  <c r="N317" i="1"/>
  <c r="O317" i="1"/>
  <c r="M318" i="1"/>
  <c r="N318" i="1"/>
  <c r="O318" i="1"/>
  <c r="M319" i="1"/>
  <c r="N319" i="1"/>
  <c r="O319" i="1"/>
  <c r="M320" i="1"/>
  <c r="N320" i="1"/>
  <c r="O320" i="1"/>
  <c r="M321" i="1"/>
  <c r="N321" i="1"/>
  <c r="O321" i="1"/>
  <c r="M322" i="1"/>
  <c r="N322" i="1"/>
  <c r="O322" i="1"/>
  <c r="M323" i="1"/>
  <c r="N323" i="1"/>
  <c r="O323" i="1"/>
  <c r="M324" i="1"/>
  <c r="N324" i="1"/>
  <c r="O324" i="1"/>
  <c r="M325" i="1"/>
  <c r="N325" i="1"/>
  <c r="O325" i="1"/>
  <c r="M326" i="1"/>
  <c r="N326" i="1"/>
  <c r="O326" i="1"/>
  <c r="M327" i="1"/>
  <c r="N327" i="1"/>
  <c r="O327" i="1"/>
  <c r="M328" i="1"/>
  <c r="N328" i="1"/>
  <c r="O328" i="1"/>
  <c r="M329" i="1"/>
  <c r="N329" i="1"/>
  <c r="O329" i="1"/>
  <c r="M330" i="1"/>
  <c r="N330" i="1"/>
  <c r="O330" i="1"/>
  <c r="M331" i="1"/>
  <c r="N331" i="1"/>
  <c r="O331" i="1"/>
  <c r="M332" i="1"/>
  <c r="N332" i="1"/>
  <c r="O332" i="1"/>
  <c r="M333" i="1"/>
  <c r="N333" i="1"/>
  <c r="O333" i="1"/>
  <c r="M334" i="1"/>
  <c r="N334" i="1"/>
  <c r="O334" i="1"/>
  <c r="M335" i="1"/>
  <c r="N335" i="1"/>
  <c r="O335" i="1"/>
  <c r="M336" i="1"/>
  <c r="N336" i="1"/>
  <c r="O336" i="1"/>
  <c r="M337" i="1"/>
  <c r="N337" i="1"/>
  <c r="O337" i="1"/>
  <c r="M338" i="1"/>
  <c r="N338" i="1"/>
  <c r="O338" i="1"/>
  <c r="M339" i="1"/>
  <c r="N339" i="1"/>
  <c r="O339" i="1"/>
  <c r="M340" i="1"/>
  <c r="N340" i="1"/>
  <c r="O340" i="1"/>
  <c r="M341" i="1"/>
  <c r="N341" i="1"/>
  <c r="O341" i="1"/>
  <c r="M342" i="1"/>
  <c r="N342" i="1"/>
  <c r="O342" i="1"/>
  <c r="M343" i="1"/>
  <c r="N343" i="1"/>
  <c r="O343" i="1"/>
  <c r="M344" i="1"/>
  <c r="N344" i="1"/>
  <c r="O344" i="1"/>
  <c r="M345" i="1"/>
  <c r="N345" i="1"/>
  <c r="O345" i="1"/>
  <c r="M346" i="1"/>
  <c r="N346" i="1"/>
  <c r="O346" i="1"/>
  <c r="M347" i="1"/>
  <c r="N347" i="1"/>
  <c r="O347" i="1"/>
  <c r="M348" i="1"/>
  <c r="N348" i="1"/>
  <c r="O348" i="1"/>
  <c r="M349" i="1"/>
  <c r="N349" i="1"/>
  <c r="O349" i="1"/>
  <c r="M350" i="1"/>
  <c r="N350" i="1"/>
  <c r="O350" i="1"/>
  <c r="M351" i="1"/>
  <c r="N351" i="1"/>
  <c r="O351" i="1"/>
  <c r="M352" i="1"/>
  <c r="N352" i="1"/>
  <c r="O352" i="1"/>
  <c r="M353" i="1"/>
  <c r="N353" i="1"/>
  <c r="O353" i="1"/>
  <c r="N354" i="1"/>
  <c r="O354" i="1"/>
  <c r="M355" i="1"/>
  <c r="N355" i="1"/>
  <c r="O355" i="1"/>
  <c r="M356" i="1"/>
  <c r="N356" i="1"/>
  <c r="O356" i="1"/>
  <c r="M357" i="1"/>
  <c r="N357" i="1"/>
  <c r="O357" i="1"/>
  <c r="M358" i="1"/>
  <c r="N358" i="1"/>
  <c r="O358" i="1"/>
  <c r="M359" i="1"/>
  <c r="N359" i="1"/>
  <c r="O359" i="1"/>
  <c r="N360" i="1"/>
  <c r="O360" i="1"/>
  <c r="M361" i="1"/>
  <c r="N361" i="1"/>
  <c r="O361" i="1"/>
  <c r="M362" i="1"/>
  <c r="N362" i="1"/>
  <c r="O362" i="1"/>
  <c r="M363" i="1"/>
  <c r="N363" i="1"/>
  <c r="O363" i="1"/>
  <c r="M364" i="1"/>
  <c r="N364" i="1"/>
  <c r="O364" i="1"/>
  <c r="M365" i="1"/>
  <c r="N365" i="1"/>
  <c r="O365" i="1"/>
  <c r="M366" i="1"/>
  <c r="N366" i="1"/>
  <c r="O366" i="1"/>
  <c r="M367" i="1"/>
  <c r="N367" i="1"/>
  <c r="O367" i="1"/>
  <c r="M368" i="1"/>
  <c r="N368" i="1"/>
  <c r="O368" i="1"/>
  <c r="M369" i="1"/>
  <c r="N369" i="1"/>
  <c r="O369" i="1"/>
  <c r="M370" i="1"/>
  <c r="N370" i="1"/>
  <c r="O370" i="1"/>
  <c r="N371" i="1"/>
  <c r="O371" i="1"/>
  <c r="M372" i="1"/>
  <c r="N372" i="1"/>
  <c r="O372" i="1"/>
  <c r="M373" i="1"/>
  <c r="N373" i="1"/>
  <c r="O373" i="1"/>
  <c r="M374" i="1"/>
  <c r="N374" i="1"/>
  <c r="O374" i="1"/>
  <c r="M375" i="1"/>
  <c r="N375" i="1"/>
  <c r="O375" i="1"/>
  <c r="M376" i="1"/>
  <c r="N376" i="1"/>
  <c r="O376" i="1"/>
  <c r="M377" i="1"/>
  <c r="N377" i="1"/>
  <c r="O377" i="1"/>
  <c r="M378" i="1"/>
  <c r="N378" i="1"/>
  <c r="O378" i="1"/>
  <c r="M379" i="1"/>
  <c r="N379" i="1"/>
  <c r="O379" i="1"/>
  <c r="M380" i="1"/>
  <c r="N380" i="1"/>
  <c r="O380" i="1"/>
  <c r="M381" i="1"/>
  <c r="N381" i="1"/>
  <c r="O381" i="1"/>
  <c r="M382" i="1"/>
  <c r="N382" i="1"/>
  <c r="O382" i="1"/>
  <c r="M383" i="1"/>
  <c r="N383" i="1"/>
  <c r="O383" i="1"/>
  <c r="M384" i="1"/>
  <c r="N384" i="1"/>
  <c r="O384" i="1"/>
  <c r="M385" i="1"/>
  <c r="N385" i="1"/>
  <c r="O385" i="1"/>
  <c r="M386" i="1"/>
  <c r="N386" i="1"/>
  <c r="O386" i="1"/>
  <c r="M387" i="1"/>
  <c r="N387" i="1"/>
  <c r="O387" i="1"/>
  <c r="M388" i="1"/>
  <c r="N388" i="1"/>
  <c r="O388" i="1"/>
  <c r="M389" i="1"/>
  <c r="N389" i="1"/>
  <c r="O389" i="1"/>
  <c r="M390" i="1"/>
  <c r="N390" i="1"/>
  <c r="O390" i="1"/>
  <c r="M391" i="1"/>
  <c r="N391" i="1"/>
  <c r="O391" i="1"/>
  <c r="M392" i="1"/>
  <c r="N392" i="1"/>
  <c r="O392" i="1"/>
  <c r="M393" i="1"/>
  <c r="N393" i="1"/>
  <c r="O393" i="1"/>
  <c r="M394" i="1"/>
  <c r="N394" i="1"/>
  <c r="O394" i="1"/>
  <c r="M395" i="1"/>
  <c r="N395" i="1"/>
  <c r="O395" i="1"/>
  <c r="M396" i="1"/>
  <c r="N396" i="1"/>
  <c r="O396" i="1"/>
  <c r="M397" i="1"/>
  <c r="N397" i="1"/>
  <c r="O397" i="1"/>
  <c r="M398" i="1"/>
  <c r="N398" i="1"/>
  <c r="O398" i="1"/>
  <c r="M399" i="1"/>
  <c r="N399" i="1"/>
  <c r="O399" i="1"/>
  <c r="M400" i="1"/>
  <c r="N400" i="1"/>
  <c r="O400" i="1"/>
  <c r="M401" i="1"/>
  <c r="N401" i="1"/>
  <c r="O401" i="1"/>
  <c r="M402" i="1"/>
  <c r="N402" i="1"/>
  <c r="O402" i="1"/>
  <c r="M403" i="1"/>
  <c r="N403" i="1"/>
  <c r="O403" i="1"/>
  <c r="M404" i="1"/>
  <c r="N404" i="1"/>
  <c r="O404" i="1"/>
  <c r="M405" i="1"/>
  <c r="N405" i="1"/>
  <c r="O405" i="1"/>
  <c r="M406" i="1"/>
  <c r="N406" i="1"/>
  <c r="O406" i="1"/>
  <c r="M407" i="1"/>
  <c r="N407" i="1"/>
  <c r="O407" i="1"/>
  <c r="M408" i="1"/>
  <c r="N408" i="1"/>
  <c r="O408" i="1"/>
  <c r="M409" i="1"/>
  <c r="N409" i="1"/>
  <c r="O409" i="1"/>
  <c r="M410" i="1"/>
  <c r="N410" i="1"/>
  <c r="O410" i="1"/>
  <c r="M411" i="1"/>
  <c r="N411" i="1"/>
  <c r="O411" i="1"/>
  <c r="M412" i="1"/>
  <c r="N412" i="1"/>
  <c r="O412" i="1"/>
  <c r="M413" i="1"/>
  <c r="N413" i="1"/>
  <c r="O413" i="1"/>
  <c r="M414" i="1"/>
  <c r="N414" i="1"/>
  <c r="O414" i="1"/>
  <c r="M415" i="1"/>
  <c r="N415" i="1"/>
  <c r="O415" i="1"/>
  <c r="M416" i="1"/>
  <c r="N416" i="1"/>
  <c r="O416" i="1"/>
  <c r="M417" i="1"/>
  <c r="N417" i="1"/>
  <c r="O417" i="1"/>
  <c r="M418" i="1"/>
  <c r="N418" i="1"/>
  <c r="O418" i="1"/>
  <c r="M419" i="1"/>
  <c r="N419" i="1"/>
  <c r="O419" i="1"/>
  <c r="M420" i="1"/>
  <c r="N420" i="1"/>
  <c r="O420" i="1"/>
  <c r="M421" i="1"/>
  <c r="N421" i="1"/>
  <c r="O421" i="1"/>
  <c r="M422" i="1"/>
  <c r="N422" i="1"/>
  <c r="O422" i="1"/>
  <c r="M423" i="1"/>
  <c r="N423" i="1"/>
  <c r="O423" i="1"/>
  <c r="M424" i="1"/>
  <c r="N424" i="1"/>
  <c r="O424" i="1"/>
  <c r="M425" i="1"/>
  <c r="N425" i="1"/>
  <c r="O425" i="1"/>
  <c r="M426" i="1"/>
  <c r="N426" i="1"/>
  <c r="O426" i="1"/>
  <c r="M427" i="1"/>
  <c r="N427" i="1"/>
  <c r="O427" i="1"/>
  <c r="M428" i="1"/>
  <c r="N428" i="1"/>
  <c r="O428" i="1"/>
  <c r="M429" i="1"/>
  <c r="N429" i="1"/>
  <c r="O429" i="1"/>
  <c r="M430" i="1"/>
  <c r="N430" i="1"/>
  <c r="O430" i="1"/>
  <c r="M431" i="1"/>
  <c r="N431" i="1"/>
  <c r="O431" i="1"/>
  <c r="M432" i="1"/>
  <c r="N432" i="1"/>
  <c r="O432" i="1"/>
  <c r="M433" i="1"/>
  <c r="N433" i="1"/>
  <c r="O433" i="1"/>
  <c r="M434" i="1"/>
  <c r="N434" i="1"/>
  <c r="O434" i="1"/>
  <c r="M435" i="1"/>
  <c r="N435" i="1"/>
  <c r="O435" i="1"/>
  <c r="M436" i="1"/>
  <c r="N436" i="1"/>
  <c r="O436" i="1"/>
  <c r="M437" i="1"/>
  <c r="N437" i="1"/>
  <c r="O437" i="1"/>
  <c r="M438" i="1"/>
  <c r="N438" i="1"/>
  <c r="O438" i="1"/>
  <c r="M439" i="1"/>
  <c r="N439" i="1"/>
  <c r="O439" i="1"/>
  <c r="M440" i="1"/>
  <c r="N440" i="1"/>
  <c r="O440" i="1"/>
  <c r="M441" i="1"/>
  <c r="N441" i="1"/>
  <c r="O441" i="1"/>
  <c r="M442" i="1"/>
  <c r="N442" i="1"/>
  <c r="O442" i="1"/>
  <c r="M443" i="1"/>
  <c r="N443" i="1"/>
  <c r="O443" i="1"/>
  <c r="M444" i="1"/>
  <c r="N444" i="1"/>
  <c r="O444" i="1"/>
  <c r="M445" i="1"/>
  <c r="N445" i="1"/>
  <c r="O445" i="1"/>
  <c r="M446" i="1"/>
  <c r="N446" i="1"/>
  <c r="O446" i="1"/>
  <c r="M447" i="1"/>
  <c r="N447" i="1"/>
  <c r="O447" i="1"/>
  <c r="M448" i="1"/>
  <c r="N448" i="1"/>
  <c r="O448" i="1"/>
  <c r="M449" i="1"/>
  <c r="N449" i="1"/>
  <c r="O449" i="1"/>
  <c r="M450" i="1"/>
  <c r="N450" i="1"/>
  <c r="O450" i="1"/>
  <c r="M451" i="1"/>
  <c r="N451" i="1"/>
  <c r="O451" i="1"/>
  <c r="M452" i="1"/>
  <c r="N452" i="1"/>
  <c r="O452" i="1"/>
  <c r="M453" i="1"/>
  <c r="N453" i="1"/>
  <c r="O453" i="1"/>
  <c r="M454" i="1"/>
  <c r="N454" i="1"/>
  <c r="O454" i="1"/>
  <c r="M455" i="1"/>
  <c r="N455" i="1"/>
  <c r="O455" i="1"/>
  <c r="M456" i="1"/>
  <c r="N456" i="1"/>
  <c r="O456" i="1"/>
  <c r="M457" i="1"/>
  <c r="N457" i="1"/>
  <c r="O457" i="1"/>
  <c r="M458" i="1"/>
  <c r="N458" i="1"/>
  <c r="O458" i="1"/>
  <c r="M459" i="1"/>
  <c r="N459" i="1"/>
  <c r="O459" i="1"/>
  <c r="M460" i="1"/>
  <c r="N460" i="1"/>
  <c r="O460" i="1"/>
  <c r="M461" i="1"/>
  <c r="N461" i="1"/>
  <c r="O461" i="1"/>
  <c r="M462" i="1"/>
  <c r="N462" i="1"/>
  <c r="O462" i="1"/>
  <c r="M463" i="1"/>
  <c r="N463" i="1"/>
  <c r="O463" i="1"/>
  <c r="M464" i="1"/>
  <c r="N464" i="1"/>
  <c r="O464" i="1"/>
  <c r="M465" i="1"/>
  <c r="N465" i="1"/>
  <c r="O465" i="1"/>
  <c r="M466" i="1"/>
  <c r="N466" i="1"/>
  <c r="O466" i="1"/>
  <c r="M467" i="1"/>
  <c r="N467" i="1"/>
  <c r="O467" i="1"/>
  <c r="M468" i="1"/>
  <c r="N468" i="1"/>
  <c r="O468" i="1"/>
  <c r="M469" i="1"/>
  <c r="N469" i="1"/>
  <c r="O469" i="1"/>
  <c r="M470" i="1"/>
  <c r="N470" i="1"/>
  <c r="O470" i="1"/>
  <c r="M471" i="1"/>
  <c r="N471" i="1"/>
  <c r="O471" i="1"/>
  <c r="N472" i="1"/>
  <c r="O472" i="1"/>
  <c r="M473" i="1"/>
  <c r="N473" i="1"/>
  <c r="O473" i="1"/>
  <c r="M474" i="1"/>
  <c r="N474" i="1"/>
  <c r="O474" i="1"/>
  <c r="M475" i="1"/>
  <c r="N475" i="1"/>
  <c r="O475" i="1"/>
  <c r="M476" i="1"/>
  <c r="N476" i="1"/>
  <c r="O476" i="1"/>
  <c r="M477" i="1"/>
  <c r="N477" i="1"/>
  <c r="O477" i="1"/>
  <c r="M478" i="1"/>
  <c r="N478" i="1"/>
  <c r="O478" i="1"/>
  <c r="M479" i="1"/>
  <c r="N479" i="1"/>
  <c r="O479" i="1"/>
  <c r="M480" i="1"/>
  <c r="N480" i="1"/>
  <c r="O480" i="1"/>
  <c r="M481" i="1"/>
  <c r="N481" i="1"/>
  <c r="O481" i="1"/>
  <c r="M482" i="1"/>
  <c r="N482" i="1"/>
  <c r="O482" i="1"/>
  <c r="M483" i="1"/>
  <c r="N483" i="1"/>
  <c r="O483" i="1"/>
  <c r="M484" i="1"/>
  <c r="N484" i="1"/>
  <c r="O484" i="1"/>
  <c r="N485" i="1"/>
  <c r="O485" i="1"/>
  <c r="M486" i="1"/>
  <c r="N486" i="1"/>
  <c r="O486" i="1"/>
  <c r="M487" i="1"/>
  <c r="N487" i="1"/>
  <c r="O487" i="1"/>
  <c r="N488" i="1"/>
  <c r="O488" i="1"/>
  <c r="M489" i="1"/>
  <c r="N489" i="1"/>
  <c r="O489" i="1"/>
  <c r="M490" i="1"/>
  <c r="N490" i="1"/>
  <c r="O490" i="1"/>
  <c r="M491" i="1"/>
  <c r="N491" i="1"/>
  <c r="O491" i="1"/>
  <c r="M492" i="1"/>
  <c r="N492" i="1"/>
  <c r="O492" i="1"/>
  <c r="M493" i="1"/>
  <c r="N493" i="1"/>
  <c r="O493" i="1"/>
  <c r="M494" i="1"/>
  <c r="N494" i="1"/>
  <c r="O494" i="1"/>
  <c r="M495" i="1"/>
  <c r="N495" i="1"/>
  <c r="O495" i="1"/>
  <c r="M496" i="1"/>
  <c r="N496" i="1"/>
  <c r="O496" i="1"/>
  <c r="M497" i="1"/>
  <c r="N497" i="1"/>
  <c r="O497" i="1"/>
  <c r="M498" i="1"/>
  <c r="N498" i="1"/>
  <c r="O498" i="1"/>
  <c r="M499" i="1"/>
  <c r="N499" i="1"/>
  <c r="O499" i="1"/>
  <c r="M500" i="1"/>
  <c r="N500" i="1"/>
  <c r="O500" i="1"/>
  <c r="M501" i="1"/>
  <c r="N501" i="1"/>
  <c r="O501" i="1"/>
  <c r="M502" i="1"/>
  <c r="N502" i="1"/>
  <c r="O502" i="1"/>
  <c r="M503" i="1"/>
  <c r="N503" i="1"/>
  <c r="O503" i="1"/>
  <c r="M504" i="1"/>
  <c r="N504" i="1"/>
  <c r="O504" i="1"/>
  <c r="M505" i="1"/>
  <c r="N505" i="1"/>
  <c r="O505" i="1"/>
  <c r="M506" i="1"/>
  <c r="N506" i="1"/>
  <c r="O506" i="1"/>
  <c r="M507" i="1"/>
  <c r="N507" i="1"/>
  <c r="O507" i="1"/>
  <c r="M508" i="1"/>
  <c r="N508" i="1"/>
  <c r="O508" i="1"/>
  <c r="M509" i="1"/>
  <c r="N509" i="1"/>
  <c r="O509" i="1"/>
  <c r="M510" i="1"/>
  <c r="N510" i="1"/>
  <c r="O510" i="1"/>
  <c r="M511" i="1"/>
  <c r="N511" i="1"/>
  <c r="O511" i="1"/>
  <c r="M512" i="1"/>
  <c r="N512" i="1"/>
  <c r="O512" i="1"/>
  <c r="M513" i="1"/>
  <c r="N513" i="1"/>
  <c r="O513" i="1"/>
  <c r="M514" i="1"/>
  <c r="N514" i="1"/>
  <c r="O514" i="1"/>
  <c r="M515" i="1"/>
  <c r="N515" i="1"/>
  <c r="O515" i="1"/>
  <c r="M516" i="1"/>
  <c r="N516" i="1"/>
  <c r="O516" i="1"/>
  <c r="M517" i="1"/>
  <c r="N517" i="1"/>
  <c r="O517" i="1"/>
  <c r="M518" i="1"/>
  <c r="N518" i="1"/>
  <c r="O518" i="1"/>
  <c r="M519" i="1"/>
  <c r="N519" i="1"/>
  <c r="O519" i="1"/>
  <c r="M520" i="1"/>
  <c r="N520" i="1"/>
  <c r="O520" i="1"/>
  <c r="M521" i="1"/>
  <c r="N521" i="1"/>
  <c r="O521" i="1"/>
  <c r="M522" i="1"/>
  <c r="N522" i="1"/>
  <c r="O522" i="1"/>
  <c r="M523" i="1"/>
  <c r="N523" i="1"/>
  <c r="O523" i="1"/>
  <c r="M524" i="1"/>
  <c r="N524" i="1"/>
  <c r="O524" i="1"/>
  <c r="M525" i="1"/>
  <c r="N525" i="1"/>
  <c r="O525" i="1"/>
  <c r="M526" i="1"/>
  <c r="N526" i="1"/>
  <c r="O526" i="1"/>
  <c r="M527" i="1"/>
  <c r="N527" i="1"/>
  <c r="O527" i="1"/>
  <c r="M528" i="1"/>
  <c r="N528" i="1"/>
  <c r="O528" i="1"/>
  <c r="M529" i="1"/>
  <c r="N529" i="1"/>
  <c r="O529" i="1"/>
  <c r="M530" i="1"/>
  <c r="N530" i="1"/>
  <c r="O530" i="1"/>
  <c r="M531" i="1"/>
  <c r="N531" i="1"/>
  <c r="O531" i="1"/>
  <c r="M532" i="1"/>
  <c r="N532" i="1"/>
  <c r="O532" i="1"/>
  <c r="N533" i="1"/>
  <c r="O533" i="1"/>
  <c r="M534" i="1"/>
  <c r="N534" i="1"/>
  <c r="O534" i="1"/>
  <c r="M535" i="1"/>
  <c r="N535" i="1"/>
  <c r="O535" i="1"/>
  <c r="M536" i="1"/>
  <c r="N536" i="1"/>
  <c r="O536" i="1"/>
  <c r="M537" i="1"/>
  <c r="N537" i="1"/>
  <c r="O537" i="1"/>
  <c r="M538" i="1"/>
  <c r="N538" i="1"/>
  <c r="O538" i="1"/>
  <c r="M539" i="1"/>
  <c r="N539" i="1"/>
  <c r="O539" i="1"/>
  <c r="M540" i="1"/>
  <c r="N540" i="1"/>
  <c r="O540" i="1"/>
  <c r="M541" i="1"/>
  <c r="N541" i="1"/>
  <c r="O541" i="1"/>
  <c r="M542" i="1"/>
  <c r="N542" i="1"/>
  <c r="O542" i="1"/>
  <c r="M543" i="1"/>
  <c r="N543" i="1"/>
  <c r="O543" i="1"/>
  <c r="M544" i="1"/>
  <c r="N544" i="1"/>
  <c r="O544" i="1"/>
  <c r="M545" i="1"/>
  <c r="N545" i="1"/>
  <c r="O545" i="1"/>
  <c r="M546" i="1"/>
  <c r="N546" i="1"/>
  <c r="O546" i="1"/>
  <c r="M547" i="1"/>
  <c r="N547" i="1"/>
  <c r="O547" i="1"/>
  <c r="M548" i="1"/>
  <c r="N548" i="1"/>
  <c r="O548" i="1"/>
  <c r="N549" i="1"/>
  <c r="O549" i="1"/>
  <c r="M550" i="1"/>
  <c r="N550" i="1"/>
  <c r="O550" i="1"/>
  <c r="M551" i="1"/>
  <c r="N551" i="1"/>
  <c r="O551" i="1"/>
  <c r="M552" i="1"/>
  <c r="N552" i="1"/>
  <c r="O552" i="1"/>
  <c r="M553" i="1"/>
  <c r="N553" i="1"/>
  <c r="O553" i="1"/>
  <c r="M554" i="1"/>
  <c r="N554" i="1"/>
  <c r="O554" i="1"/>
  <c r="M555" i="1"/>
  <c r="N555" i="1"/>
  <c r="O555" i="1"/>
  <c r="M556" i="1"/>
  <c r="N556" i="1"/>
  <c r="O556" i="1"/>
  <c r="M557" i="1"/>
  <c r="N557" i="1"/>
  <c r="O557" i="1"/>
  <c r="M558" i="1"/>
  <c r="N558" i="1"/>
  <c r="O558" i="1"/>
  <c r="M559" i="1"/>
  <c r="N559" i="1"/>
  <c r="O559" i="1"/>
  <c r="M560" i="1"/>
  <c r="N560" i="1"/>
  <c r="O560" i="1"/>
  <c r="M561" i="1"/>
  <c r="N561" i="1"/>
  <c r="O561" i="1"/>
  <c r="M562" i="1"/>
  <c r="N562" i="1"/>
  <c r="O562" i="1"/>
  <c r="M563" i="1"/>
  <c r="N563" i="1"/>
  <c r="O563" i="1"/>
  <c r="M564" i="1"/>
  <c r="N564" i="1"/>
  <c r="O564" i="1"/>
  <c r="M565" i="1"/>
  <c r="N565" i="1"/>
  <c r="O565" i="1"/>
  <c r="M566" i="1"/>
  <c r="N566" i="1"/>
  <c r="O566" i="1"/>
  <c r="M567" i="1"/>
  <c r="N567" i="1"/>
  <c r="O567" i="1"/>
  <c r="M568" i="1"/>
  <c r="N568" i="1"/>
  <c r="O568" i="1"/>
  <c r="M569" i="1"/>
  <c r="N569" i="1"/>
  <c r="O569" i="1"/>
  <c r="M570" i="1"/>
  <c r="N570" i="1"/>
  <c r="O570" i="1"/>
  <c r="M571" i="1"/>
  <c r="N571" i="1"/>
  <c r="O571" i="1"/>
  <c r="M572" i="1"/>
  <c r="N572" i="1"/>
  <c r="O572" i="1"/>
  <c r="M573" i="1"/>
  <c r="N573" i="1"/>
  <c r="O573" i="1"/>
  <c r="N574" i="1"/>
  <c r="O574" i="1"/>
  <c r="M575" i="1"/>
  <c r="N575" i="1"/>
  <c r="O575" i="1"/>
  <c r="M576" i="1"/>
  <c r="N576" i="1"/>
  <c r="O576" i="1"/>
  <c r="M577" i="1"/>
  <c r="N577" i="1"/>
  <c r="O577" i="1"/>
  <c r="M578" i="1"/>
  <c r="N578" i="1"/>
  <c r="O578" i="1"/>
  <c r="M579" i="1"/>
  <c r="N579" i="1"/>
  <c r="O579" i="1"/>
  <c r="M580" i="1"/>
  <c r="N580" i="1"/>
  <c r="O580" i="1"/>
  <c r="M581" i="1"/>
  <c r="N581" i="1"/>
  <c r="O581" i="1"/>
  <c r="M582" i="1"/>
  <c r="N582" i="1"/>
  <c r="O582" i="1"/>
  <c r="M583" i="1"/>
  <c r="N583" i="1"/>
  <c r="O583" i="1"/>
  <c r="M584" i="1"/>
  <c r="N584" i="1"/>
  <c r="O584" i="1"/>
  <c r="M585" i="1"/>
  <c r="N585" i="1"/>
  <c r="O585" i="1"/>
  <c r="M586" i="1"/>
  <c r="N586" i="1"/>
  <c r="O586" i="1"/>
  <c r="M587" i="1"/>
  <c r="N587" i="1"/>
  <c r="O587" i="1"/>
  <c r="M588" i="1"/>
  <c r="N588" i="1"/>
  <c r="O588" i="1"/>
  <c r="M589" i="1"/>
  <c r="N589" i="1"/>
  <c r="O589" i="1"/>
  <c r="M590" i="1"/>
  <c r="N590" i="1"/>
  <c r="O590" i="1"/>
  <c r="M591" i="1"/>
  <c r="N591" i="1"/>
  <c r="O591" i="1"/>
  <c r="M592" i="1"/>
  <c r="N592" i="1"/>
  <c r="O592" i="1"/>
  <c r="M593" i="1"/>
  <c r="N593" i="1"/>
  <c r="O593" i="1"/>
  <c r="M594" i="1"/>
  <c r="N594" i="1"/>
  <c r="O594" i="1"/>
  <c r="M595" i="1"/>
  <c r="N595" i="1"/>
  <c r="O595" i="1"/>
  <c r="M596" i="1"/>
  <c r="N596" i="1"/>
  <c r="O596" i="1"/>
  <c r="M597" i="1"/>
  <c r="N597" i="1"/>
  <c r="O597" i="1"/>
  <c r="M598" i="1"/>
  <c r="N598" i="1"/>
  <c r="O598" i="1"/>
  <c r="M599" i="1"/>
  <c r="N599" i="1"/>
  <c r="O599" i="1"/>
  <c r="M600" i="1"/>
  <c r="N600" i="1"/>
  <c r="O600" i="1"/>
  <c r="M601" i="1"/>
  <c r="N601" i="1"/>
  <c r="O601" i="1"/>
  <c r="M602" i="1"/>
  <c r="N602" i="1"/>
  <c r="O602" i="1"/>
  <c r="M603" i="1"/>
  <c r="N603" i="1"/>
  <c r="O603" i="1"/>
  <c r="M604" i="1"/>
  <c r="N604" i="1"/>
  <c r="O604" i="1"/>
  <c r="M605" i="1"/>
  <c r="N605" i="1"/>
  <c r="O605" i="1"/>
  <c r="M606" i="1"/>
  <c r="N606" i="1"/>
  <c r="O606" i="1"/>
  <c r="M607" i="1"/>
  <c r="N607" i="1"/>
  <c r="O607" i="1"/>
  <c r="M608" i="1"/>
  <c r="N608" i="1"/>
  <c r="O608" i="1"/>
  <c r="M609" i="1"/>
  <c r="N609" i="1"/>
  <c r="O609" i="1"/>
  <c r="M610" i="1"/>
  <c r="N610" i="1"/>
  <c r="O610" i="1"/>
  <c r="M611" i="1"/>
  <c r="N611" i="1"/>
  <c r="O611" i="1"/>
  <c r="M612" i="1"/>
  <c r="N612" i="1"/>
  <c r="O612" i="1"/>
  <c r="M613" i="1"/>
  <c r="N613" i="1"/>
  <c r="O613" i="1"/>
  <c r="M614" i="1"/>
  <c r="N614" i="1"/>
  <c r="O614" i="1"/>
  <c r="M615" i="1"/>
  <c r="N615" i="1"/>
  <c r="O615" i="1"/>
  <c r="M616" i="1"/>
  <c r="N616" i="1"/>
  <c r="O616" i="1"/>
  <c r="M617" i="1"/>
  <c r="N617" i="1"/>
  <c r="O617" i="1"/>
  <c r="M618" i="1"/>
  <c r="N618" i="1"/>
  <c r="O618" i="1"/>
  <c r="M619" i="1"/>
  <c r="N619" i="1"/>
  <c r="O619" i="1"/>
  <c r="M620" i="1"/>
  <c r="N620" i="1"/>
  <c r="O620" i="1"/>
  <c r="M621" i="1"/>
  <c r="N621" i="1"/>
  <c r="O621" i="1"/>
  <c r="M622" i="1"/>
  <c r="N622" i="1"/>
  <c r="O622" i="1"/>
  <c r="M623" i="1"/>
  <c r="N623" i="1"/>
  <c r="O623" i="1"/>
  <c r="M624" i="1"/>
  <c r="N624" i="1"/>
  <c r="O624" i="1"/>
  <c r="M625" i="1"/>
  <c r="N625" i="1"/>
  <c r="O625" i="1"/>
  <c r="M626" i="1"/>
  <c r="N626" i="1"/>
  <c r="O626" i="1"/>
  <c r="M627" i="1"/>
  <c r="N627" i="1"/>
  <c r="O627" i="1"/>
  <c r="M628" i="1"/>
  <c r="N628" i="1"/>
  <c r="O628" i="1"/>
  <c r="M629" i="1"/>
  <c r="N629" i="1"/>
  <c r="O629" i="1"/>
  <c r="M630" i="1"/>
  <c r="N630" i="1"/>
  <c r="O630" i="1"/>
  <c r="M631" i="1"/>
  <c r="N631" i="1"/>
  <c r="O631" i="1"/>
  <c r="M632" i="1"/>
  <c r="N632" i="1"/>
  <c r="O632" i="1"/>
  <c r="M633" i="1"/>
  <c r="N633" i="1"/>
  <c r="O633" i="1"/>
  <c r="M634" i="1"/>
  <c r="N634" i="1"/>
  <c r="O634" i="1"/>
  <c r="M635" i="1"/>
  <c r="N635" i="1"/>
  <c r="O635" i="1"/>
  <c r="M636" i="1"/>
  <c r="N636" i="1"/>
  <c r="O636" i="1"/>
  <c r="M637" i="1"/>
  <c r="N637" i="1"/>
  <c r="O637" i="1"/>
  <c r="M638" i="1"/>
  <c r="N638" i="1"/>
  <c r="O638" i="1"/>
  <c r="M639" i="1"/>
  <c r="N639" i="1"/>
  <c r="O639" i="1"/>
  <c r="M640" i="1"/>
  <c r="N640" i="1"/>
  <c r="O640" i="1"/>
  <c r="M641" i="1"/>
  <c r="N641" i="1"/>
  <c r="O641" i="1"/>
  <c r="M642" i="1"/>
  <c r="N642" i="1"/>
  <c r="O642" i="1"/>
  <c r="M643" i="1"/>
  <c r="N643" i="1"/>
  <c r="O643" i="1"/>
  <c r="M644" i="1"/>
  <c r="N644" i="1"/>
  <c r="O644" i="1"/>
  <c r="M645" i="1"/>
  <c r="N645" i="1"/>
  <c r="O645" i="1"/>
  <c r="M646" i="1"/>
  <c r="N646" i="1"/>
  <c r="O646" i="1"/>
  <c r="M647" i="1"/>
  <c r="N647" i="1"/>
  <c r="O647" i="1"/>
  <c r="M648" i="1"/>
  <c r="N648" i="1"/>
  <c r="O648" i="1"/>
  <c r="M649" i="1"/>
  <c r="N649" i="1"/>
  <c r="O649" i="1"/>
  <c r="M650" i="1"/>
  <c r="N650" i="1"/>
  <c r="O650" i="1"/>
  <c r="M651" i="1"/>
  <c r="N651" i="1"/>
  <c r="O651" i="1"/>
  <c r="M652" i="1"/>
  <c r="N652" i="1"/>
  <c r="O652" i="1"/>
  <c r="M653" i="1"/>
  <c r="N653" i="1"/>
  <c r="O653" i="1"/>
  <c r="M654" i="1"/>
  <c r="N654" i="1"/>
  <c r="O654" i="1"/>
  <c r="M655" i="1"/>
  <c r="N655" i="1"/>
  <c r="O655" i="1"/>
  <c r="M656" i="1"/>
  <c r="N656" i="1"/>
  <c r="O656" i="1"/>
  <c r="M657" i="1"/>
  <c r="N657" i="1"/>
  <c r="O657" i="1"/>
  <c r="M658" i="1"/>
  <c r="N658" i="1"/>
  <c r="O658" i="1"/>
  <c r="M659" i="1"/>
  <c r="N659" i="1"/>
  <c r="O659" i="1"/>
  <c r="M660" i="1"/>
  <c r="N660" i="1"/>
  <c r="O660" i="1"/>
  <c r="M661" i="1"/>
  <c r="N661" i="1"/>
  <c r="O661" i="1"/>
  <c r="M662" i="1"/>
  <c r="N662" i="1"/>
  <c r="O662" i="1"/>
  <c r="M663" i="1"/>
  <c r="N663" i="1"/>
  <c r="O663" i="1"/>
  <c r="M664" i="1"/>
  <c r="N664" i="1"/>
  <c r="O664" i="1"/>
  <c r="M665" i="1"/>
  <c r="N665" i="1"/>
  <c r="O665" i="1"/>
  <c r="M666" i="1"/>
  <c r="N666" i="1"/>
  <c r="O666" i="1"/>
  <c r="M667" i="1"/>
  <c r="N667" i="1"/>
  <c r="O667" i="1"/>
  <c r="M668" i="1"/>
  <c r="N668" i="1"/>
  <c r="O668" i="1"/>
  <c r="M669" i="1"/>
  <c r="N669" i="1"/>
  <c r="O669" i="1"/>
  <c r="M670" i="1"/>
  <c r="N670" i="1"/>
  <c r="O670" i="1"/>
  <c r="M671" i="1"/>
  <c r="N671" i="1"/>
  <c r="O671" i="1"/>
  <c r="M672" i="1"/>
  <c r="N672" i="1"/>
  <c r="O672" i="1"/>
  <c r="M673" i="1"/>
  <c r="N673" i="1"/>
  <c r="O673" i="1"/>
  <c r="M674" i="1"/>
  <c r="N674" i="1"/>
  <c r="O674" i="1"/>
  <c r="M675" i="1"/>
  <c r="N675" i="1"/>
  <c r="O675" i="1"/>
  <c r="M676" i="1"/>
  <c r="N676" i="1"/>
  <c r="O676" i="1"/>
  <c r="M677" i="1"/>
  <c r="N677" i="1"/>
  <c r="O677" i="1"/>
  <c r="M678" i="1"/>
  <c r="N678" i="1"/>
  <c r="O678" i="1"/>
  <c r="M679" i="1"/>
  <c r="N679" i="1"/>
  <c r="O679" i="1"/>
  <c r="M680" i="1"/>
  <c r="N680" i="1"/>
  <c r="O680" i="1"/>
  <c r="M681" i="1"/>
  <c r="N681" i="1"/>
  <c r="O681" i="1"/>
  <c r="M682" i="1"/>
  <c r="N682" i="1"/>
  <c r="O682" i="1"/>
  <c r="M683" i="1"/>
  <c r="N683" i="1"/>
  <c r="O683" i="1"/>
  <c r="M684" i="1"/>
  <c r="N684" i="1"/>
  <c r="O684" i="1"/>
  <c r="M685" i="1"/>
  <c r="N685" i="1"/>
  <c r="O685" i="1"/>
  <c r="M686" i="1"/>
  <c r="N686" i="1"/>
  <c r="O686" i="1"/>
  <c r="M687" i="1"/>
  <c r="N687" i="1"/>
  <c r="O687" i="1"/>
  <c r="M688" i="1"/>
  <c r="N688" i="1"/>
  <c r="O688" i="1"/>
  <c r="M689" i="1"/>
  <c r="N689" i="1"/>
  <c r="O689" i="1"/>
  <c r="M690" i="1"/>
  <c r="N690" i="1"/>
  <c r="O690" i="1"/>
  <c r="M691" i="1"/>
  <c r="N691" i="1"/>
  <c r="O691" i="1"/>
  <c r="M692" i="1"/>
  <c r="N692" i="1"/>
  <c r="O692" i="1"/>
  <c r="M693" i="1"/>
  <c r="N693" i="1"/>
  <c r="O693" i="1"/>
  <c r="M694" i="1"/>
  <c r="N694" i="1"/>
  <c r="O694" i="1"/>
  <c r="M695" i="1"/>
  <c r="N695" i="1"/>
  <c r="O695" i="1"/>
  <c r="M696" i="1"/>
  <c r="N696" i="1"/>
  <c r="O696" i="1"/>
  <c r="M697" i="1"/>
  <c r="N697" i="1"/>
  <c r="O697" i="1"/>
  <c r="M698" i="1"/>
  <c r="N698" i="1"/>
  <c r="O698" i="1"/>
  <c r="M699" i="1"/>
  <c r="N699" i="1"/>
  <c r="O699" i="1"/>
  <c r="M700" i="1"/>
  <c r="N700" i="1"/>
  <c r="O700" i="1"/>
  <c r="M701" i="1"/>
  <c r="N701" i="1"/>
  <c r="O701" i="1"/>
  <c r="M702" i="1"/>
  <c r="N702" i="1"/>
  <c r="O702" i="1"/>
  <c r="M703" i="1"/>
  <c r="N703" i="1"/>
  <c r="O703" i="1"/>
  <c r="M704" i="1"/>
  <c r="N704" i="1"/>
  <c r="O704" i="1"/>
  <c r="M705" i="1"/>
  <c r="N705" i="1"/>
  <c r="O705" i="1"/>
  <c r="M706" i="1"/>
  <c r="N706" i="1"/>
  <c r="O706" i="1"/>
  <c r="M707" i="1"/>
  <c r="N707" i="1"/>
  <c r="O707" i="1"/>
  <c r="M708" i="1"/>
  <c r="N708" i="1"/>
  <c r="O708" i="1"/>
  <c r="M709" i="1"/>
  <c r="N709" i="1"/>
  <c r="O709" i="1"/>
  <c r="M710" i="1"/>
  <c r="N710" i="1"/>
  <c r="O710" i="1"/>
  <c r="M711" i="1"/>
  <c r="N711" i="1"/>
  <c r="O711" i="1"/>
  <c r="M712" i="1"/>
  <c r="N712" i="1"/>
  <c r="O712" i="1"/>
  <c r="M713" i="1"/>
  <c r="N713" i="1"/>
  <c r="O713" i="1"/>
  <c r="M714" i="1"/>
  <c r="N714" i="1"/>
  <c r="O714" i="1"/>
  <c r="M715" i="1"/>
  <c r="N715" i="1"/>
  <c r="O715" i="1"/>
  <c r="M716" i="1"/>
  <c r="N716" i="1"/>
  <c r="O716" i="1"/>
  <c r="M717" i="1"/>
  <c r="N717" i="1"/>
  <c r="O717" i="1"/>
  <c r="M718" i="1"/>
  <c r="N718" i="1"/>
  <c r="O718" i="1"/>
  <c r="M719" i="1"/>
  <c r="N719" i="1"/>
  <c r="O719" i="1"/>
  <c r="M720" i="1"/>
  <c r="N720" i="1"/>
  <c r="O720" i="1"/>
  <c r="M721" i="1"/>
  <c r="N721" i="1"/>
  <c r="O721" i="1"/>
  <c r="M722" i="1"/>
  <c r="N722" i="1"/>
  <c r="O722" i="1"/>
  <c r="M723" i="1"/>
  <c r="N723" i="1"/>
  <c r="O723" i="1"/>
  <c r="M724" i="1"/>
  <c r="N724" i="1"/>
  <c r="O724" i="1"/>
  <c r="M725" i="1"/>
  <c r="N725" i="1"/>
  <c r="O725" i="1"/>
  <c r="M726" i="1"/>
  <c r="N726" i="1"/>
  <c r="O726" i="1"/>
  <c r="M727" i="1"/>
  <c r="N727" i="1"/>
  <c r="O727" i="1"/>
  <c r="M728" i="1"/>
  <c r="N728" i="1"/>
  <c r="O728" i="1"/>
  <c r="M729" i="1"/>
  <c r="N729" i="1"/>
  <c r="O729" i="1"/>
  <c r="M730" i="1"/>
  <c r="N730" i="1"/>
  <c r="O730" i="1"/>
  <c r="M731" i="1"/>
  <c r="N731" i="1"/>
  <c r="O731" i="1"/>
  <c r="M732" i="1"/>
  <c r="N732" i="1"/>
  <c r="O732" i="1"/>
  <c r="M733" i="1"/>
  <c r="N733" i="1"/>
  <c r="O733" i="1"/>
  <c r="M734" i="1"/>
  <c r="N734" i="1"/>
  <c r="O734" i="1"/>
  <c r="M735" i="1"/>
  <c r="N735" i="1"/>
  <c r="O735" i="1"/>
  <c r="M736" i="1"/>
  <c r="N736" i="1"/>
  <c r="O736" i="1"/>
  <c r="M737" i="1"/>
  <c r="N737" i="1"/>
  <c r="O737" i="1"/>
  <c r="M738" i="1"/>
  <c r="N738" i="1"/>
  <c r="O738" i="1"/>
  <c r="M739" i="1"/>
  <c r="N739" i="1"/>
  <c r="O739" i="1"/>
  <c r="M740" i="1"/>
  <c r="N740" i="1"/>
  <c r="O740" i="1"/>
  <c r="M741" i="1"/>
  <c r="N741" i="1"/>
  <c r="O741" i="1"/>
  <c r="M742" i="1"/>
  <c r="N742" i="1"/>
  <c r="O742" i="1"/>
  <c r="M743" i="1"/>
  <c r="N743" i="1"/>
  <c r="O743" i="1"/>
  <c r="M744" i="1"/>
  <c r="N744" i="1"/>
  <c r="O744" i="1"/>
  <c r="M745" i="1"/>
  <c r="N745" i="1"/>
  <c r="O745" i="1"/>
  <c r="M746" i="1"/>
  <c r="N746" i="1"/>
  <c r="O746" i="1"/>
  <c r="M747" i="1"/>
  <c r="N747" i="1"/>
  <c r="O747" i="1"/>
  <c r="M748" i="1"/>
  <c r="N748" i="1"/>
  <c r="O748" i="1"/>
  <c r="M749" i="1"/>
  <c r="N749" i="1"/>
  <c r="O749" i="1"/>
  <c r="M750" i="1"/>
  <c r="N750" i="1"/>
  <c r="O750" i="1"/>
  <c r="M751" i="1"/>
  <c r="N751" i="1"/>
  <c r="O751" i="1"/>
  <c r="M752" i="1"/>
  <c r="N752" i="1"/>
  <c r="O752" i="1"/>
  <c r="M753" i="1"/>
  <c r="N753" i="1"/>
  <c r="O753" i="1"/>
  <c r="M754" i="1"/>
  <c r="N754" i="1"/>
  <c r="O754" i="1"/>
  <c r="M755" i="1"/>
  <c r="N755" i="1"/>
  <c r="O755" i="1"/>
  <c r="M756" i="1"/>
  <c r="N756" i="1"/>
  <c r="O756" i="1"/>
  <c r="M757" i="1"/>
  <c r="N757" i="1"/>
  <c r="O757" i="1"/>
  <c r="M758" i="1"/>
  <c r="N758" i="1"/>
  <c r="O758" i="1"/>
  <c r="M759" i="1"/>
  <c r="N759" i="1"/>
  <c r="O759" i="1"/>
  <c r="M760" i="1"/>
  <c r="N760" i="1"/>
  <c r="O760" i="1"/>
  <c r="M761" i="1"/>
  <c r="N761" i="1"/>
  <c r="O761" i="1"/>
  <c r="M762" i="1"/>
  <c r="N762" i="1"/>
  <c r="O762" i="1"/>
  <c r="M763" i="1"/>
  <c r="N763" i="1"/>
  <c r="O763" i="1"/>
  <c r="M764" i="1"/>
  <c r="N764" i="1"/>
  <c r="O764" i="1"/>
  <c r="M765" i="1"/>
  <c r="N765" i="1"/>
  <c r="O765" i="1"/>
  <c r="M766" i="1"/>
  <c r="N766" i="1"/>
  <c r="O766" i="1"/>
  <c r="M767" i="1"/>
  <c r="N767" i="1"/>
  <c r="O767" i="1"/>
  <c r="M768" i="1"/>
  <c r="N768" i="1"/>
  <c r="O768" i="1"/>
  <c r="M769" i="1"/>
  <c r="N769" i="1"/>
  <c r="O769" i="1"/>
  <c r="M770" i="1"/>
  <c r="N770" i="1"/>
  <c r="O770" i="1"/>
  <c r="M771" i="1"/>
  <c r="N771" i="1"/>
  <c r="O771" i="1"/>
  <c r="M772" i="1"/>
  <c r="N772" i="1"/>
  <c r="O772" i="1"/>
  <c r="M773" i="1"/>
  <c r="N773" i="1"/>
  <c r="O773" i="1"/>
  <c r="M774" i="1"/>
  <c r="N774" i="1"/>
  <c r="O774" i="1"/>
  <c r="M775" i="1"/>
  <c r="N775" i="1"/>
  <c r="O775" i="1"/>
  <c r="M776" i="1"/>
  <c r="N776" i="1"/>
  <c r="O776" i="1"/>
  <c r="M777" i="1"/>
  <c r="N777" i="1"/>
  <c r="O777" i="1"/>
  <c r="M778" i="1"/>
  <c r="N778" i="1"/>
  <c r="O778" i="1"/>
  <c r="M779" i="1"/>
  <c r="N779" i="1"/>
  <c r="O779" i="1"/>
  <c r="M780" i="1"/>
  <c r="N780" i="1"/>
  <c r="O780" i="1"/>
  <c r="M781" i="1"/>
  <c r="N781" i="1"/>
  <c r="O781" i="1"/>
  <c r="M782" i="1"/>
  <c r="N782" i="1"/>
  <c r="O782" i="1"/>
  <c r="M783" i="1"/>
  <c r="N783" i="1"/>
  <c r="O783" i="1"/>
  <c r="M784" i="1"/>
  <c r="N784" i="1"/>
  <c r="O784" i="1"/>
  <c r="M785" i="1"/>
  <c r="N785" i="1"/>
  <c r="O785" i="1"/>
  <c r="M786" i="1"/>
  <c r="N786" i="1"/>
  <c r="O786" i="1"/>
  <c r="M787" i="1"/>
  <c r="N787" i="1"/>
  <c r="O787" i="1"/>
  <c r="M788" i="1"/>
  <c r="N788" i="1"/>
  <c r="O788" i="1"/>
  <c r="M789" i="1"/>
  <c r="N789" i="1"/>
  <c r="O789" i="1"/>
  <c r="M790" i="1"/>
  <c r="N790" i="1"/>
  <c r="O790" i="1"/>
  <c r="M791" i="1"/>
  <c r="N791" i="1"/>
  <c r="O791" i="1"/>
  <c r="M792" i="1"/>
  <c r="N792" i="1"/>
  <c r="O792" i="1"/>
  <c r="M793" i="1"/>
  <c r="N793" i="1"/>
  <c r="O793" i="1"/>
  <c r="M794" i="1"/>
  <c r="N794" i="1"/>
  <c r="O794" i="1"/>
  <c r="M795" i="1"/>
  <c r="N795" i="1"/>
  <c r="O795" i="1"/>
  <c r="M796" i="1"/>
  <c r="N796" i="1"/>
  <c r="O796" i="1"/>
  <c r="M797" i="1"/>
  <c r="N797" i="1"/>
  <c r="O797" i="1"/>
  <c r="M798" i="1"/>
  <c r="N798" i="1"/>
  <c r="O798" i="1"/>
  <c r="M799" i="1"/>
  <c r="N799" i="1"/>
  <c r="O799" i="1"/>
  <c r="M800" i="1"/>
  <c r="N800" i="1"/>
  <c r="O800" i="1"/>
  <c r="M801" i="1"/>
  <c r="N801" i="1"/>
  <c r="O801" i="1"/>
  <c r="M802" i="1"/>
  <c r="N802" i="1"/>
  <c r="O802" i="1"/>
  <c r="M803" i="1"/>
  <c r="N803" i="1"/>
  <c r="O803" i="1"/>
  <c r="M804" i="1"/>
  <c r="N804" i="1"/>
  <c r="O804" i="1"/>
  <c r="M805" i="1"/>
  <c r="N805" i="1"/>
  <c r="O805" i="1"/>
  <c r="M806" i="1"/>
  <c r="N806" i="1"/>
  <c r="O806" i="1"/>
  <c r="M807" i="1"/>
  <c r="N807" i="1"/>
  <c r="O807" i="1"/>
  <c r="M808" i="1"/>
  <c r="N808" i="1"/>
  <c r="O808" i="1"/>
  <c r="M809" i="1"/>
  <c r="N809" i="1"/>
  <c r="O809" i="1"/>
  <c r="M810" i="1"/>
  <c r="N810" i="1"/>
  <c r="O810" i="1"/>
  <c r="M811" i="1"/>
  <c r="N811" i="1"/>
  <c r="O811" i="1"/>
  <c r="M812" i="1"/>
  <c r="N812" i="1"/>
  <c r="O812" i="1"/>
  <c r="M813" i="1"/>
  <c r="N813" i="1"/>
  <c r="O813" i="1"/>
  <c r="M814" i="1"/>
  <c r="N814" i="1"/>
  <c r="O814" i="1"/>
  <c r="M815" i="1"/>
  <c r="N815" i="1"/>
  <c r="O815" i="1"/>
  <c r="M816" i="1"/>
  <c r="N816" i="1"/>
  <c r="O816" i="1"/>
  <c r="M817" i="1"/>
  <c r="N817" i="1"/>
  <c r="O817" i="1"/>
  <c r="M818" i="1"/>
  <c r="N818" i="1"/>
  <c r="O818" i="1"/>
  <c r="M819" i="1"/>
  <c r="N819" i="1"/>
  <c r="O819" i="1"/>
  <c r="M820" i="1"/>
  <c r="N820" i="1"/>
  <c r="O820" i="1"/>
  <c r="M821" i="1"/>
  <c r="N821" i="1"/>
  <c r="O821" i="1"/>
  <c r="M822" i="1"/>
  <c r="N822" i="1"/>
  <c r="O822" i="1"/>
  <c r="M823" i="1"/>
  <c r="N823" i="1"/>
  <c r="O823" i="1"/>
  <c r="N824" i="1"/>
  <c r="O824" i="1"/>
  <c r="N825" i="1"/>
  <c r="O825" i="1"/>
  <c r="M826" i="1"/>
  <c r="N826" i="1"/>
  <c r="O826" i="1"/>
  <c r="M827" i="1"/>
  <c r="N827" i="1"/>
  <c r="O827" i="1"/>
  <c r="M828" i="1"/>
  <c r="N828" i="1"/>
  <c r="O828" i="1"/>
  <c r="M829" i="1"/>
  <c r="N829" i="1"/>
  <c r="O829" i="1"/>
  <c r="M830" i="1"/>
  <c r="N830" i="1"/>
  <c r="O830" i="1"/>
  <c r="M831" i="1"/>
  <c r="N831" i="1"/>
  <c r="O831" i="1"/>
  <c r="M832" i="1"/>
  <c r="N832" i="1"/>
  <c r="O832" i="1"/>
  <c r="M833" i="1"/>
  <c r="N833" i="1"/>
  <c r="O833" i="1"/>
  <c r="M834" i="1"/>
  <c r="N834" i="1"/>
  <c r="O834" i="1"/>
  <c r="M835" i="1"/>
  <c r="N835" i="1"/>
  <c r="O835" i="1"/>
  <c r="M836" i="1"/>
  <c r="N836" i="1"/>
  <c r="O836" i="1"/>
  <c r="M837" i="1"/>
  <c r="N837" i="1"/>
  <c r="O837" i="1"/>
  <c r="M838" i="1"/>
  <c r="N838" i="1"/>
  <c r="O838" i="1"/>
  <c r="M839" i="1"/>
  <c r="N839" i="1"/>
  <c r="O839" i="1"/>
  <c r="M840" i="1"/>
  <c r="N840" i="1"/>
  <c r="O840" i="1"/>
  <c r="M841" i="1"/>
  <c r="N841" i="1"/>
  <c r="O841" i="1"/>
  <c r="M842" i="1"/>
  <c r="N842" i="1"/>
  <c r="O842" i="1"/>
  <c r="M843" i="1"/>
  <c r="N843" i="1"/>
  <c r="O843" i="1"/>
  <c r="M844" i="1"/>
  <c r="N844" i="1"/>
  <c r="O844" i="1"/>
  <c r="M845" i="1"/>
  <c r="N845" i="1"/>
  <c r="O845" i="1"/>
  <c r="M846" i="1"/>
  <c r="N846" i="1"/>
  <c r="O846" i="1"/>
  <c r="M847" i="1"/>
  <c r="N847" i="1"/>
  <c r="O847" i="1"/>
  <c r="M848" i="1"/>
  <c r="N848" i="1"/>
  <c r="O848" i="1"/>
  <c r="M849" i="1"/>
  <c r="N849" i="1"/>
  <c r="O849" i="1"/>
  <c r="M850" i="1"/>
  <c r="N850" i="1"/>
  <c r="O850" i="1"/>
  <c r="M851" i="1"/>
  <c r="N851" i="1"/>
  <c r="O851" i="1"/>
  <c r="M852" i="1"/>
  <c r="N852" i="1"/>
  <c r="O852" i="1"/>
  <c r="M853" i="1"/>
  <c r="N853" i="1"/>
  <c r="O853" i="1"/>
  <c r="M854" i="1"/>
  <c r="N854" i="1"/>
  <c r="O854" i="1"/>
  <c r="M855" i="1"/>
  <c r="N855" i="1"/>
  <c r="O855" i="1"/>
  <c r="M856" i="1"/>
  <c r="N856" i="1"/>
  <c r="O856" i="1"/>
  <c r="M857" i="1"/>
  <c r="N857" i="1"/>
  <c r="O857" i="1"/>
  <c r="M858" i="1"/>
  <c r="N858" i="1"/>
  <c r="O858" i="1"/>
  <c r="M859" i="1"/>
  <c r="N859" i="1"/>
  <c r="O859" i="1"/>
  <c r="M860" i="1"/>
  <c r="N860" i="1"/>
  <c r="O860" i="1"/>
  <c r="M861" i="1"/>
  <c r="N861" i="1"/>
  <c r="O861" i="1"/>
  <c r="M862" i="1"/>
  <c r="N862" i="1"/>
  <c r="O862" i="1"/>
  <c r="M863" i="1"/>
  <c r="N863" i="1"/>
  <c r="O863" i="1"/>
  <c r="M864" i="1"/>
  <c r="N864" i="1"/>
  <c r="O864" i="1"/>
  <c r="M865" i="1"/>
  <c r="N865" i="1"/>
  <c r="O865" i="1"/>
  <c r="M866" i="1"/>
  <c r="N866" i="1"/>
  <c r="O866" i="1"/>
  <c r="M867" i="1"/>
  <c r="N867" i="1"/>
  <c r="O867" i="1"/>
  <c r="M868" i="1"/>
  <c r="N868" i="1"/>
  <c r="O868" i="1"/>
  <c r="M869" i="1"/>
  <c r="N869" i="1"/>
  <c r="O869" i="1"/>
  <c r="M870" i="1"/>
  <c r="N870" i="1"/>
  <c r="O870" i="1"/>
  <c r="M871" i="1"/>
  <c r="N871" i="1"/>
  <c r="O871" i="1"/>
  <c r="M872" i="1"/>
  <c r="N872" i="1"/>
  <c r="O872" i="1"/>
  <c r="M873" i="1"/>
  <c r="N873" i="1"/>
  <c r="O873" i="1"/>
  <c r="M874" i="1"/>
  <c r="N874" i="1"/>
  <c r="O874" i="1"/>
  <c r="M875" i="1"/>
  <c r="N875" i="1"/>
  <c r="O875" i="1"/>
  <c r="M876" i="1"/>
  <c r="N876" i="1"/>
  <c r="O876" i="1"/>
  <c r="M877" i="1"/>
  <c r="N877" i="1"/>
  <c r="O877" i="1"/>
  <c r="M878" i="1"/>
  <c r="N878" i="1"/>
  <c r="O878" i="1"/>
  <c r="M879" i="1"/>
  <c r="N879" i="1"/>
  <c r="O879" i="1"/>
  <c r="M880" i="1"/>
  <c r="N880" i="1"/>
  <c r="O880" i="1"/>
  <c r="M881" i="1"/>
  <c r="N881" i="1"/>
  <c r="O881" i="1"/>
  <c r="M882" i="1"/>
  <c r="N882" i="1"/>
  <c r="O882" i="1"/>
  <c r="M883" i="1"/>
  <c r="N883" i="1"/>
  <c r="O883" i="1"/>
  <c r="M884" i="1"/>
  <c r="N884" i="1"/>
  <c r="O884" i="1"/>
  <c r="N885" i="1"/>
  <c r="O885" i="1"/>
  <c r="M886" i="1"/>
  <c r="N886" i="1"/>
  <c r="O886" i="1"/>
  <c r="M887" i="1"/>
  <c r="N887" i="1"/>
  <c r="O887" i="1"/>
  <c r="M888" i="1"/>
  <c r="N888" i="1"/>
  <c r="O888" i="1"/>
  <c r="M889" i="1"/>
  <c r="N889" i="1"/>
  <c r="O889" i="1"/>
  <c r="M890" i="1"/>
  <c r="N890" i="1"/>
  <c r="O890" i="1"/>
  <c r="M891" i="1"/>
  <c r="N891" i="1"/>
  <c r="O891" i="1"/>
  <c r="M892" i="1"/>
  <c r="N892" i="1"/>
  <c r="O892" i="1"/>
  <c r="M893" i="1"/>
  <c r="N893" i="1"/>
  <c r="O893" i="1"/>
  <c r="M894" i="1"/>
  <c r="N894" i="1"/>
  <c r="O894" i="1"/>
  <c r="M895" i="1"/>
  <c r="N895" i="1"/>
  <c r="O895" i="1"/>
  <c r="M896" i="1"/>
  <c r="N896" i="1"/>
  <c r="O896" i="1"/>
  <c r="M897" i="1"/>
  <c r="N897" i="1"/>
  <c r="O897" i="1"/>
  <c r="M898" i="1"/>
  <c r="N898" i="1"/>
  <c r="O898" i="1"/>
  <c r="M899" i="1"/>
  <c r="N899" i="1"/>
  <c r="O899" i="1"/>
  <c r="M900" i="1"/>
  <c r="N900" i="1"/>
  <c r="O900" i="1"/>
  <c r="N901" i="1"/>
  <c r="O901" i="1"/>
  <c r="M902" i="1"/>
  <c r="N902" i="1"/>
  <c r="O902" i="1"/>
  <c r="M903" i="1"/>
  <c r="N903" i="1"/>
  <c r="O903" i="1"/>
  <c r="M904" i="1"/>
  <c r="N904" i="1"/>
  <c r="O904" i="1"/>
  <c r="M905" i="1"/>
  <c r="N905" i="1"/>
  <c r="O905" i="1"/>
  <c r="M906" i="1"/>
  <c r="N906" i="1"/>
  <c r="O906" i="1"/>
  <c r="M907" i="1"/>
  <c r="N907" i="1"/>
  <c r="O907" i="1"/>
  <c r="M908" i="1"/>
  <c r="N908" i="1"/>
  <c r="O908" i="1"/>
  <c r="M909" i="1"/>
  <c r="N909" i="1"/>
  <c r="O909" i="1"/>
  <c r="M910" i="1"/>
  <c r="N910" i="1"/>
  <c r="O910" i="1"/>
  <c r="M911" i="1"/>
  <c r="N911" i="1"/>
  <c r="O911" i="1"/>
  <c r="M912" i="1"/>
  <c r="N912" i="1"/>
  <c r="O912" i="1"/>
  <c r="M913" i="1"/>
  <c r="N913" i="1"/>
  <c r="O913" i="1"/>
  <c r="M914" i="1"/>
  <c r="N914" i="1"/>
  <c r="O914" i="1"/>
  <c r="M915" i="1"/>
  <c r="N915" i="1"/>
  <c r="O915" i="1"/>
  <c r="M916" i="1"/>
  <c r="N916" i="1"/>
  <c r="O916" i="1"/>
  <c r="M917" i="1"/>
  <c r="N917" i="1"/>
  <c r="O917" i="1"/>
  <c r="M918" i="1"/>
  <c r="N918" i="1"/>
  <c r="O918" i="1"/>
  <c r="M919" i="1"/>
  <c r="N919" i="1"/>
  <c r="O919" i="1"/>
  <c r="M920" i="1"/>
  <c r="N920" i="1"/>
  <c r="O920" i="1"/>
  <c r="N921" i="1"/>
  <c r="O921" i="1"/>
  <c r="M922" i="1"/>
  <c r="N922" i="1"/>
  <c r="O922" i="1"/>
  <c r="M923" i="1"/>
  <c r="N923" i="1"/>
  <c r="O923" i="1"/>
  <c r="M924" i="1"/>
  <c r="N924" i="1"/>
  <c r="O924" i="1"/>
  <c r="M925" i="1"/>
  <c r="N925" i="1"/>
  <c r="O925" i="1"/>
  <c r="M926" i="1"/>
  <c r="N926" i="1"/>
  <c r="O926" i="1"/>
  <c r="M927" i="1"/>
  <c r="N927" i="1"/>
  <c r="O927" i="1"/>
  <c r="M928" i="1"/>
  <c r="N928" i="1"/>
  <c r="O928" i="1"/>
  <c r="M929" i="1"/>
  <c r="N929" i="1"/>
  <c r="O929" i="1"/>
  <c r="M930" i="1"/>
  <c r="N930" i="1"/>
  <c r="O930" i="1"/>
  <c r="M931" i="1"/>
  <c r="N931" i="1"/>
  <c r="O931" i="1"/>
  <c r="M932" i="1"/>
  <c r="N932" i="1"/>
  <c r="O932" i="1"/>
  <c r="M933" i="1"/>
  <c r="N933" i="1"/>
  <c r="O933" i="1"/>
  <c r="M934" i="1"/>
  <c r="N934" i="1"/>
  <c r="O934" i="1"/>
  <c r="M935" i="1"/>
  <c r="N935" i="1"/>
  <c r="O935" i="1"/>
  <c r="M936" i="1"/>
  <c r="N936" i="1"/>
  <c r="O936" i="1"/>
  <c r="M937" i="1"/>
  <c r="N937" i="1"/>
  <c r="O937" i="1"/>
  <c r="M938" i="1"/>
  <c r="N938" i="1"/>
  <c r="O938" i="1"/>
  <c r="M939" i="1"/>
  <c r="N939" i="1"/>
  <c r="O939" i="1"/>
  <c r="M940" i="1"/>
  <c r="N940" i="1"/>
  <c r="O940" i="1"/>
  <c r="M941" i="1"/>
  <c r="N941" i="1"/>
  <c r="O941" i="1"/>
  <c r="M942" i="1"/>
  <c r="N942" i="1"/>
  <c r="O942" i="1"/>
  <c r="M943" i="1"/>
  <c r="N943" i="1"/>
  <c r="O943" i="1"/>
  <c r="M944" i="1"/>
  <c r="N944" i="1"/>
  <c r="O944" i="1"/>
  <c r="M945" i="1"/>
  <c r="N945" i="1"/>
  <c r="O945" i="1"/>
  <c r="M946" i="1"/>
  <c r="N946" i="1"/>
  <c r="O946" i="1"/>
  <c r="M947" i="1"/>
  <c r="N947" i="1"/>
  <c r="O947" i="1"/>
  <c r="M948" i="1"/>
  <c r="N948" i="1"/>
  <c r="O948" i="1"/>
  <c r="M949" i="1"/>
  <c r="N949" i="1"/>
  <c r="O949" i="1"/>
  <c r="N950" i="1"/>
  <c r="O950" i="1"/>
  <c r="M951" i="1"/>
  <c r="N951" i="1"/>
  <c r="O951" i="1"/>
  <c r="M952" i="1"/>
  <c r="N952" i="1"/>
  <c r="O952" i="1"/>
  <c r="M953" i="1"/>
  <c r="N953" i="1"/>
  <c r="O953" i="1"/>
  <c r="M954" i="1"/>
  <c r="N954" i="1"/>
  <c r="O954" i="1"/>
  <c r="M955" i="1"/>
  <c r="N955" i="1"/>
  <c r="O955" i="1"/>
  <c r="M956" i="1"/>
  <c r="N956" i="1"/>
  <c r="O956" i="1"/>
  <c r="M957" i="1"/>
  <c r="N957" i="1"/>
  <c r="O957" i="1"/>
  <c r="M958" i="1"/>
  <c r="N958" i="1"/>
  <c r="O958" i="1"/>
  <c r="M959" i="1"/>
  <c r="N959" i="1"/>
  <c r="O959" i="1"/>
  <c r="M960" i="1"/>
  <c r="N960" i="1"/>
  <c r="O960" i="1"/>
  <c r="M961" i="1"/>
  <c r="N961" i="1"/>
  <c r="O961" i="1"/>
  <c r="M962" i="1"/>
  <c r="N962" i="1"/>
  <c r="O962" i="1"/>
  <c r="M963" i="1"/>
  <c r="N963" i="1"/>
  <c r="O963" i="1"/>
  <c r="M964" i="1"/>
  <c r="N964" i="1"/>
  <c r="O964" i="1"/>
  <c r="M965" i="1"/>
  <c r="N965" i="1"/>
  <c r="O965" i="1"/>
  <c r="M966" i="1"/>
  <c r="N966" i="1"/>
  <c r="O966" i="1"/>
  <c r="M967" i="1"/>
  <c r="N967" i="1"/>
  <c r="O967" i="1"/>
  <c r="M968" i="1"/>
  <c r="N968" i="1"/>
  <c r="O968" i="1"/>
  <c r="M969" i="1"/>
  <c r="N969" i="1"/>
  <c r="O969" i="1"/>
  <c r="M970" i="1"/>
  <c r="N970" i="1"/>
  <c r="O970" i="1"/>
  <c r="M971" i="1"/>
  <c r="N971" i="1"/>
  <c r="O971" i="1"/>
  <c r="M972" i="1"/>
  <c r="N972" i="1"/>
  <c r="O972" i="1"/>
  <c r="M973" i="1"/>
  <c r="N973" i="1"/>
  <c r="O973" i="1"/>
  <c r="M974" i="1"/>
  <c r="N974" i="1"/>
  <c r="O974" i="1"/>
  <c r="M975" i="1"/>
  <c r="N975" i="1"/>
  <c r="O975" i="1"/>
  <c r="M976" i="1"/>
  <c r="N976" i="1"/>
  <c r="O976" i="1"/>
  <c r="M977" i="1"/>
  <c r="N977" i="1"/>
  <c r="O977" i="1"/>
  <c r="M978" i="1"/>
  <c r="N978" i="1"/>
  <c r="O978" i="1"/>
  <c r="M979" i="1"/>
  <c r="N979" i="1"/>
  <c r="O979" i="1"/>
  <c r="M980" i="1"/>
  <c r="N980" i="1"/>
  <c r="O980" i="1"/>
  <c r="M981" i="1"/>
  <c r="N981" i="1"/>
  <c r="O981" i="1"/>
  <c r="M982" i="1"/>
  <c r="N982" i="1"/>
  <c r="O982" i="1"/>
  <c r="M983" i="1"/>
  <c r="N983" i="1"/>
  <c r="O983" i="1"/>
  <c r="M984" i="1"/>
  <c r="N984" i="1"/>
  <c r="O984" i="1"/>
  <c r="M985" i="1"/>
  <c r="N985" i="1"/>
  <c r="O985" i="1"/>
  <c r="M986" i="1"/>
  <c r="N986" i="1"/>
  <c r="O986" i="1"/>
  <c r="M987" i="1"/>
  <c r="N987" i="1"/>
  <c r="O987" i="1"/>
  <c r="M988" i="1"/>
  <c r="N988" i="1"/>
  <c r="O988" i="1"/>
  <c r="M989" i="1"/>
  <c r="N989" i="1"/>
  <c r="O989" i="1"/>
  <c r="M990" i="1"/>
  <c r="N990" i="1"/>
  <c r="O990" i="1"/>
  <c r="M991" i="1"/>
  <c r="N991" i="1"/>
  <c r="O991" i="1"/>
  <c r="M992" i="1"/>
  <c r="N992" i="1"/>
  <c r="O992" i="1"/>
  <c r="M993" i="1"/>
  <c r="N993" i="1"/>
  <c r="O993" i="1"/>
  <c r="M994" i="1"/>
  <c r="N994" i="1"/>
  <c r="O994" i="1"/>
  <c r="M995" i="1"/>
  <c r="N995" i="1"/>
  <c r="O995" i="1"/>
  <c r="M996" i="1"/>
  <c r="N996" i="1"/>
  <c r="O996" i="1"/>
  <c r="M997" i="1"/>
  <c r="N997" i="1"/>
  <c r="O997" i="1"/>
  <c r="M998" i="1"/>
  <c r="N998" i="1"/>
  <c r="O998" i="1"/>
  <c r="M999" i="1"/>
  <c r="N999" i="1"/>
  <c r="O999" i="1"/>
  <c r="M1000" i="1"/>
  <c r="N1000" i="1"/>
  <c r="O1000" i="1"/>
  <c r="M1001" i="1"/>
  <c r="N1001" i="1"/>
  <c r="O1001" i="1"/>
  <c r="M1002" i="1"/>
  <c r="N1002" i="1"/>
  <c r="O1002" i="1"/>
  <c r="M1003" i="1"/>
  <c r="N1003" i="1"/>
  <c r="O1003" i="1"/>
  <c r="M1004" i="1"/>
  <c r="N1004" i="1"/>
  <c r="O1004" i="1"/>
  <c r="M1005" i="1"/>
  <c r="N1005" i="1"/>
  <c r="O1005" i="1"/>
  <c r="M1006" i="1"/>
  <c r="N1006" i="1"/>
  <c r="O1006" i="1"/>
  <c r="M1007" i="1"/>
  <c r="N1007" i="1"/>
  <c r="O1007" i="1"/>
  <c r="M1008" i="1"/>
  <c r="N1008" i="1"/>
  <c r="O1008" i="1"/>
  <c r="M1009" i="1"/>
  <c r="N1009" i="1"/>
  <c r="O1009" i="1"/>
  <c r="M1010" i="1"/>
  <c r="N1010" i="1"/>
  <c r="O1010" i="1"/>
  <c r="M1011" i="1"/>
  <c r="N1011" i="1"/>
  <c r="O1011" i="1"/>
  <c r="M1012" i="1"/>
  <c r="N1012" i="1"/>
  <c r="O1012" i="1"/>
  <c r="M1013" i="1"/>
  <c r="N1013" i="1"/>
  <c r="O1013" i="1"/>
  <c r="M1014" i="1"/>
  <c r="N1014" i="1"/>
  <c r="O1014" i="1"/>
  <c r="M1015" i="1"/>
  <c r="N1015" i="1"/>
  <c r="O1015" i="1"/>
  <c r="M1016" i="1"/>
  <c r="N1016" i="1"/>
  <c r="O1016" i="1"/>
  <c r="M1017" i="1"/>
  <c r="N1017" i="1"/>
  <c r="O1017" i="1"/>
  <c r="M1018" i="1"/>
  <c r="N1018" i="1"/>
  <c r="O1018" i="1"/>
  <c r="M1019" i="1"/>
  <c r="N1019" i="1"/>
  <c r="O1019" i="1"/>
  <c r="M1020" i="1"/>
  <c r="N1020" i="1"/>
  <c r="O1020" i="1"/>
  <c r="M1021" i="1"/>
  <c r="N1021" i="1"/>
  <c r="O1021" i="1"/>
  <c r="M1022" i="1"/>
  <c r="N1022" i="1"/>
  <c r="O1022" i="1"/>
  <c r="M1023" i="1"/>
  <c r="N1023" i="1"/>
  <c r="O1023" i="1"/>
  <c r="M1024" i="1"/>
  <c r="N1024" i="1"/>
  <c r="O1024" i="1"/>
  <c r="M1025" i="1"/>
  <c r="N1025" i="1"/>
  <c r="O1025" i="1"/>
  <c r="M1026" i="1"/>
  <c r="N1026" i="1"/>
  <c r="O1026" i="1"/>
  <c r="M1027" i="1"/>
  <c r="N1027" i="1"/>
  <c r="O1027" i="1"/>
  <c r="M1028" i="1"/>
  <c r="N1028" i="1"/>
  <c r="O1028" i="1"/>
  <c r="M1029" i="1"/>
  <c r="N1029" i="1"/>
  <c r="O1029" i="1"/>
  <c r="M1030" i="1"/>
  <c r="N1030" i="1"/>
  <c r="O1030" i="1"/>
  <c r="M1031" i="1"/>
  <c r="N1031" i="1"/>
  <c r="O1031" i="1"/>
  <c r="M1032" i="1"/>
  <c r="N1032" i="1"/>
  <c r="O1032" i="1"/>
  <c r="M1033" i="1"/>
  <c r="N1033" i="1"/>
  <c r="O1033" i="1"/>
  <c r="M1034" i="1"/>
  <c r="N1034" i="1"/>
  <c r="O1034" i="1"/>
  <c r="M1035" i="1"/>
  <c r="N1035" i="1"/>
  <c r="O1035" i="1"/>
  <c r="M1036" i="1"/>
  <c r="N1036" i="1"/>
  <c r="O1036" i="1"/>
  <c r="M1037" i="1"/>
  <c r="N1037" i="1"/>
  <c r="O1037" i="1"/>
  <c r="M1038" i="1"/>
  <c r="N1038" i="1"/>
  <c r="O1038" i="1"/>
  <c r="M1039" i="1"/>
  <c r="N1039" i="1"/>
  <c r="O1039" i="1"/>
  <c r="M1040" i="1"/>
  <c r="N1040" i="1"/>
  <c r="O1040" i="1"/>
  <c r="M1041" i="1"/>
  <c r="N1041" i="1"/>
  <c r="O1041" i="1"/>
  <c r="M1042" i="1"/>
  <c r="N1042" i="1"/>
  <c r="O1042" i="1"/>
  <c r="M1043" i="1"/>
  <c r="N1043" i="1"/>
  <c r="O1043" i="1"/>
  <c r="M1044" i="1"/>
  <c r="N1044" i="1"/>
  <c r="O1044" i="1"/>
  <c r="M1045" i="1"/>
  <c r="N1045" i="1"/>
  <c r="O1045" i="1"/>
  <c r="M1046" i="1"/>
  <c r="N1046" i="1"/>
  <c r="O1046" i="1"/>
  <c r="M1047" i="1"/>
  <c r="N1047" i="1"/>
  <c r="O1047" i="1"/>
  <c r="M1048" i="1"/>
  <c r="N1048" i="1"/>
  <c r="O1048" i="1"/>
  <c r="M1049" i="1"/>
  <c r="N1049" i="1"/>
  <c r="O1049" i="1"/>
  <c r="M1050" i="1"/>
  <c r="N1050" i="1"/>
  <c r="O1050" i="1"/>
  <c r="M1051" i="1"/>
  <c r="N1051" i="1"/>
  <c r="O1051" i="1"/>
  <c r="M1052" i="1"/>
  <c r="N1052" i="1"/>
  <c r="O1052" i="1"/>
  <c r="M1053" i="1"/>
  <c r="N1053" i="1"/>
  <c r="O1053" i="1"/>
  <c r="M1054" i="1"/>
  <c r="N1054" i="1"/>
  <c r="O1054" i="1"/>
  <c r="M1055" i="1"/>
  <c r="N1055" i="1"/>
  <c r="O1055" i="1"/>
  <c r="M1056" i="1"/>
  <c r="N1056" i="1"/>
  <c r="O1056" i="1"/>
  <c r="M1057" i="1"/>
  <c r="N1057" i="1"/>
  <c r="O1057" i="1"/>
  <c r="M1058" i="1"/>
  <c r="N1058" i="1"/>
  <c r="O1058" i="1"/>
  <c r="M1059" i="1"/>
  <c r="N1059" i="1"/>
  <c r="O1059" i="1"/>
  <c r="M1060" i="1"/>
  <c r="N1060" i="1"/>
  <c r="O1060" i="1"/>
  <c r="M1061" i="1"/>
  <c r="N1061" i="1"/>
  <c r="O1061" i="1"/>
  <c r="M1062" i="1"/>
  <c r="N1062" i="1"/>
  <c r="O1062" i="1"/>
  <c r="M1063" i="1"/>
  <c r="N1063" i="1"/>
  <c r="O1063" i="1"/>
  <c r="M1064" i="1"/>
  <c r="N1064" i="1"/>
  <c r="O1064" i="1"/>
  <c r="M1065" i="1"/>
  <c r="N1065" i="1"/>
  <c r="O1065" i="1"/>
  <c r="M1066" i="1"/>
  <c r="N1066" i="1"/>
  <c r="O1066" i="1"/>
  <c r="M1067" i="1"/>
  <c r="N1067" i="1"/>
  <c r="O1067" i="1"/>
  <c r="M1068" i="1"/>
  <c r="N1068" i="1"/>
  <c r="O1068" i="1"/>
  <c r="M1069" i="1"/>
  <c r="N1069" i="1"/>
  <c r="O1069" i="1"/>
  <c r="M1070" i="1"/>
  <c r="N1070" i="1"/>
  <c r="O1070" i="1"/>
  <c r="M1071" i="1"/>
  <c r="N1071" i="1"/>
  <c r="O1071" i="1"/>
  <c r="M1072" i="1"/>
  <c r="N1072" i="1"/>
  <c r="O1072" i="1"/>
  <c r="M1073" i="1"/>
  <c r="N1073" i="1"/>
  <c r="O1073" i="1"/>
  <c r="M1074" i="1"/>
  <c r="N1074" i="1"/>
  <c r="O1074" i="1"/>
  <c r="M1075" i="1"/>
  <c r="N1075" i="1"/>
  <c r="O1075" i="1"/>
  <c r="M1076" i="1"/>
  <c r="N1076" i="1"/>
  <c r="O1076" i="1"/>
  <c r="M1077" i="1"/>
  <c r="N1077" i="1"/>
  <c r="O1077" i="1"/>
  <c r="M1078" i="1"/>
  <c r="N1078" i="1"/>
  <c r="O1078" i="1"/>
  <c r="M1079" i="1"/>
  <c r="N1079" i="1"/>
  <c r="O1079" i="1"/>
  <c r="M1080" i="1"/>
  <c r="N1080" i="1"/>
  <c r="O1080" i="1"/>
  <c r="M1081" i="1"/>
  <c r="N1081" i="1"/>
  <c r="O1081" i="1"/>
  <c r="M1082" i="1"/>
  <c r="N1082" i="1"/>
  <c r="O1082" i="1"/>
  <c r="M1083" i="1"/>
  <c r="N1083" i="1"/>
  <c r="O1083" i="1"/>
  <c r="M1084" i="1"/>
  <c r="N1084" i="1"/>
  <c r="O1084" i="1"/>
  <c r="M1085" i="1"/>
  <c r="N1085" i="1"/>
  <c r="O1085" i="1"/>
  <c r="M1086" i="1"/>
  <c r="N1086" i="1"/>
  <c r="O1086" i="1"/>
  <c r="M1087" i="1"/>
  <c r="N1087" i="1"/>
  <c r="O1087" i="1"/>
  <c r="M1088" i="1"/>
  <c r="N1088" i="1"/>
  <c r="O1088" i="1"/>
  <c r="M1089" i="1"/>
  <c r="N1089" i="1"/>
  <c r="O1089" i="1"/>
  <c r="M1090" i="1"/>
  <c r="N1090" i="1"/>
  <c r="O1090" i="1"/>
  <c r="M1091" i="1"/>
  <c r="N1091" i="1"/>
  <c r="O1091" i="1"/>
  <c r="M1092" i="1"/>
  <c r="N1092" i="1"/>
  <c r="O1092" i="1"/>
  <c r="M1093" i="1"/>
  <c r="N1093" i="1"/>
  <c r="O1093" i="1"/>
  <c r="M1094" i="1"/>
  <c r="N1094" i="1"/>
  <c r="O1094" i="1"/>
  <c r="M1095" i="1"/>
  <c r="N1095" i="1"/>
  <c r="O1095" i="1"/>
  <c r="M1096" i="1"/>
  <c r="N1096" i="1"/>
  <c r="O1096" i="1"/>
  <c r="M1097" i="1"/>
  <c r="N1097" i="1"/>
  <c r="O1097" i="1"/>
  <c r="M1098" i="1"/>
  <c r="N1098" i="1"/>
  <c r="O1098" i="1"/>
  <c r="M1099" i="1"/>
  <c r="N1099" i="1"/>
  <c r="O1099" i="1"/>
  <c r="M1100" i="1"/>
  <c r="N1100" i="1"/>
  <c r="O1100" i="1"/>
  <c r="M1101" i="1"/>
  <c r="N1101" i="1"/>
  <c r="O1101" i="1"/>
  <c r="M1102" i="1"/>
  <c r="N1102" i="1"/>
  <c r="O1102" i="1"/>
  <c r="M1103" i="1"/>
  <c r="N1103" i="1"/>
  <c r="O1103" i="1"/>
  <c r="M1104" i="1"/>
  <c r="N1104" i="1"/>
  <c r="O1104" i="1"/>
  <c r="M1105" i="1"/>
  <c r="N1105" i="1"/>
  <c r="O1105" i="1"/>
  <c r="M1106" i="1"/>
  <c r="N1106" i="1"/>
  <c r="O1106" i="1"/>
  <c r="M1107" i="1"/>
  <c r="N1107" i="1"/>
  <c r="O1107" i="1"/>
  <c r="M1108" i="1"/>
  <c r="N1108" i="1"/>
  <c r="O1108" i="1"/>
  <c r="N1109" i="1"/>
  <c r="O1109" i="1"/>
  <c r="M1110" i="1"/>
  <c r="N1110" i="1"/>
  <c r="O1110" i="1"/>
  <c r="M1111" i="1"/>
  <c r="N1111" i="1"/>
  <c r="O1111" i="1"/>
  <c r="M1112" i="1"/>
  <c r="N1112" i="1"/>
  <c r="O1112" i="1"/>
  <c r="M1113" i="1"/>
  <c r="N1113" i="1"/>
  <c r="O1113" i="1"/>
  <c r="M1114" i="1"/>
  <c r="N1114" i="1"/>
  <c r="O1114" i="1"/>
  <c r="M1115" i="1"/>
  <c r="N1115" i="1"/>
  <c r="O1115" i="1"/>
  <c r="M1116" i="1"/>
  <c r="N1116" i="1"/>
  <c r="O1116" i="1"/>
  <c r="M1117" i="1"/>
  <c r="N1117" i="1"/>
  <c r="O1117" i="1"/>
  <c r="M1118" i="1"/>
  <c r="N1118" i="1"/>
  <c r="O1118" i="1"/>
  <c r="M1119" i="1"/>
  <c r="N1119" i="1"/>
  <c r="O1119" i="1"/>
  <c r="M1120" i="1"/>
  <c r="N1120" i="1"/>
  <c r="O1120" i="1"/>
  <c r="M1121" i="1"/>
  <c r="N1121" i="1"/>
  <c r="O1121" i="1"/>
  <c r="M1122" i="1"/>
  <c r="N1122" i="1"/>
  <c r="O1122" i="1"/>
  <c r="M1123" i="1"/>
  <c r="N1123" i="1"/>
  <c r="O1123" i="1"/>
  <c r="M1124" i="1"/>
  <c r="N1124" i="1"/>
  <c r="O1124" i="1"/>
  <c r="M1125" i="1"/>
  <c r="N1125" i="1"/>
  <c r="O1125" i="1"/>
  <c r="M1126" i="1"/>
  <c r="N1126" i="1"/>
  <c r="O1126" i="1"/>
  <c r="M1127" i="1"/>
  <c r="N1127" i="1"/>
  <c r="O1127" i="1"/>
  <c r="M1128" i="1"/>
  <c r="N1128" i="1"/>
  <c r="O1128" i="1"/>
  <c r="M1129" i="1"/>
  <c r="N1129" i="1"/>
  <c r="O1129" i="1"/>
  <c r="M1130" i="1"/>
  <c r="N1130" i="1"/>
  <c r="O1130" i="1"/>
  <c r="M1131" i="1"/>
  <c r="N1131" i="1"/>
  <c r="O1131" i="1"/>
  <c r="M1132" i="1"/>
  <c r="N1132" i="1"/>
  <c r="O1132" i="1"/>
  <c r="M1133" i="1"/>
  <c r="N1133" i="1"/>
  <c r="O1133" i="1"/>
  <c r="M1134" i="1"/>
  <c r="N1134" i="1"/>
  <c r="O1134" i="1"/>
  <c r="M1135" i="1"/>
  <c r="N1135" i="1"/>
  <c r="O1135" i="1"/>
  <c r="M1136" i="1"/>
  <c r="N1136" i="1"/>
  <c r="O1136" i="1"/>
  <c r="M1137" i="1"/>
  <c r="N1137" i="1"/>
  <c r="O1137" i="1"/>
  <c r="M1138" i="1"/>
  <c r="N1138" i="1"/>
  <c r="O1138" i="1"/>
  <c r="M1139" i="1"/>
  <c r="N1139" i="1"/>
  <c r="O1139" i="1"/>
  <c r="M1140" i="1"/>
  <c r="N1140" i="1"/>
  <c r="O1140" i="1"/>
  <c r="M1141" i="1"/>
  <c r="N1141" i="1"/>
  <c r="O1141" i="1"/>
  <c r="M1142" i="1"/>
  <c r="N1142" i="1"/>
  <c r="O1142" i="1"/>
  <c r="M1143" i="1"/>
  <c r="N1143" i="1"/>
  <c r="O1143" i="1"/>
  <c r="M1144" i="1"/>
  <c r="N1144" i="1"/>
  <c r="O1144" i="1"/>
  <c r="M1145" i="1"/>
  <c r="N1145" i="1"/>
  <c r="O1145" i="1"/>
  <c r="M1146" i="1"/>
  <c r="N1146" i="1"/>
  <c r="O1146" i="1"/>
  <c r="M1147" i="1"/>
  <c r="N1147" i="1"/>
  <c r="O1147" i="1"/>
  <c r="M1148" i="1"/>
  <c r="N1148" i="1"/>
  <c r="O1148" i="1"/>
  <c r="M1149" i="1"/>
  <c r="N1149" i="1"/>
  <c r="O1149" i="1"/>
  <c r="M1150" i="1"/>
  <c r="N1150" i="1"/>
  <c r="O1150" i="1"/>
  <c r="M1151" i="1"/>
  <c r="N1151" i="1"/>
  <c r="O1151" i="1"/>
  <c r="M1152" i="1"/>
  <c r="N1152" i="1"/>
  <c r="O1152" i="1"/>
  <c r="M1153" i="1"/>
  <c r="N1153" i="1"/>
  <c r="O1153" i="1"/>
  <c r="M1154" i="1"/>
  <c r="N1154" i="1"/>
  <c r="O1154" i="1"/>
  <c r="M1155" i="1"/>
  <c r="N1155" i="1"/>
  <c r="O1155" i="1"/>
  <c r="M1156" i="1"/>
  <c r="N1156" i="1"/>
  <c r="O1156" i="1"/>
  <c r="M1157" i="1"/>
  <c r="N1157" i="1"/>
  <c r="O1157" i="1"/>
  <c r="M1158" i="1"/>
  <c r="N1158" i="1"/>
  <c r="O1158" i="1"/>
  <c r="M1159" i="1"/>
  <c r="N1159" i="1"/>
  <c r="O1159" i="1"/>
  <c r="M1160" i="1"/>
  <c r="N1160" i="1"/>
  <c r="O1160" i="1"/>
  <c r="M1161" i="1"/>
  <c r="N1161" i="1"/>
  <c r="O1161" i="1"/>
  <c r="M1162" i="1"/>
  <c r="N1162" i="1"/>
  <c r="O1162" i="1"/>
  <c r="M1163" i="1"/>
  <c r="N1163" i="1"/>
  <c r="O1163" i="1"/>
  <c r="M1164" i="1"/>
  <c r="N1164" i="1"/>
  <c r="O1164" i="1"/>
  <c r="M1165" i="1"/>
  <c r="N1165" i="1"/>
  <c r="O1165" i="1"/>
  <c r="M1166" i="1"/>
  <c r="N1166" i="1"/>
  <c r="O1166" i="1"/>
  <c r="M1167" i="1"/>
  <c r="N1167" i="1"/>
  <c r="O1167" i="1"/>
  <c r="M1168" i="1"/>
  <c r="N1168" i="1"/>
  <c r="O1168" i="1"/>
  <c r="M1169" i="1"/>
  <c r="N1169" i="1"/>
  <c r="O1169" i="1"/>
  <c r="M1170" i="1"/>
  <c r="N1170" i="1"/>
  <c r="O1170" i="1"/>
  <c r="M1171" i="1"/>
  <c r="N1171" i="1"/>
  <c r="O1171" i="1"/>
  <c r="M1172" i="1"/>
  <c r="N1172" i="1"/>
  <c r="O1172" i="1"/>
  <c r="M1173" i="1"/>
  <c r="N1173" i="1"/>
  <c r="O1173" i="1"/>
  <c r="M1174" i="1"/>
  <c r="N1174" i="1"/>
  <c r="O1174" i="1"/>
  <c r="M1175" i="1"/>
  <c r="N1175" i="1"/>
  <c r="O1175" i="1"/>
  <c r="M1176" i="1"/>
  <c r="N1176" i="1"/>
  <c r="O1176" i="1"/>
  <c r="M1177" i="1"/>
  <c r="N1177" i="1"/>
  <c r="O1177" i="1"/>
  <c r="M1178" i="1"/>
  <c r="N1178" i="1"/>
  <c r="O1178" i="1"/>
  <c r="M1179" i="1"/>
  <c r="N1179" i="1"/>
  <c r="O1179" i="1"/>
  <c r="M1180" i="1"/>
  <c r="N1180" i="1"/>
  <c r="O1180" i="1"/>
  <c r="M1181" i="1"/>
  <c r="N1181" i="1"/>
  <c r="O1181" i="1"/>
  <c r="M1182" i="1"/>
  <c r="N1182" i="1"/>
  <c r="O1182" i="1"/>
  <c r="M1183" i="1"/>
  <c r="N1183" i="1"/>
  <c r="O1183" i="1"/>
  <c r="M1184" i="1"/>
  <c r="N1184" i="1"/>
  <c r="O1184" i="1"/>
  <c r="M1185" i="1"/>
  <c r="N1185" i="1"/>
  <c r="O1185" i="1"/>
  <c r="M1186" i="1"/>
  <c r="N1186" i="1"/>
  <c r="O1186" i="1"/>
  <c r="M1187" i="1"/>
  <c r="N1187" i="1"/>
  <c r="O1187" i="1"/>
  <c r="M1188" i="1"/>
  <c r="N1188" i="1"/>
  <c r="O1188" i="1"/>
  <c r="M1189" i="1"/>
  <c r="N1189" i="1"/>
  <c r="O1189" i="1"/>
  <c r="M1190" i="1"/>
  <c r="N1190" i="1"/>
  <c r="O1190" i="1"/>
  <c r="M1191" i="1"/>
  <c r="N1191" i="1"/>
  <c r="O1191" i="1"/>
  <c r="M1192" i="1"/>
  <c r="N1192" i="1"/>
  <c r="O1192" i="1"/>
  <c r="M1193" i="1"/>
  <c r="N1193" i="1"/>
  <c r="O1193" i="1"/>
  <c r="M1194" i="1"/>
  <c r="N1194" i="1"/>
  <c r="O1194" i="1"/>
  <c r="M1195" i="1"/>
  <c r="N1195" i="1"/>
  <c r="O1195" i="1"/>
  <c r="M1196" i="1"/>
  <c r="N1196" i="1"/>
  <c r="O1196" i="1"/>
  <c r="M1197" i="1"/>
  <c r="N1197" i="1"/>
  <c r="O1197" i="1"/>
  <c r="M1198" i="1"/>
  <c r="N1198" i="1"/>
  <c r="O1198" i="1"/>
  <c r="M1199" i="1"/>
  <c r="N1199" i="1"/>
  <c r="O1199" i="1"/>
  <c r="M1200" i="1"/>
  <c r="N1200" i="1"/>
  <c r="O1200" i="1"/>
  <c r="M1201" i="1"/>
  <c r="N1201" i="1"/>
  <c r="O1201" i="1"/>
  <c r="M1202" i="1"/>
  <c r="N1202" i="1"/>
  <c r="O1202" i="1"/>
  <c r="M1203" i="1"/>
  <c r="N1203" i="1"/>
  <c r="O1203" i="1"/>
  <c r="M1204" i="1"/>
  <c r="N1204" i="1"/>
  <c r="O1204" i="1"/>
  <c r="M1205" i="1"/>
  <c r="N1205" i="1"/>
  <c r="O1205" i="1"/>
  <c r="M1206" i="1"/>
  <c r="N1206" i="1"/>
  <c r="O1206" i="1"/>
  <c r="M1207" i="1"/>
  <c r="N1207" i="1"/>
  <c r="O1207" i="1"/>
  <c r="M1208" i="1"/>
  <c r="N1208" i="1"/>
  <c r="O1208" i="1"/>
  <c r="M1209" i="1"/>
  <c r="N1209" i="1"/>
  <c r="O1209" i="1"/>
  <c r="M1210" i="1"/>
  <c r="N1210" i="1"/>
  <c r="O1210" i="1"/>
  <c r="M1211" i="1"/>
  <c r="N1211" i="1"/>
  <c r="O1211" i="1"/>
  <c r="M1212" i="1"/>
  <c r="N1212" i="1"/>
  <c r="O1212" i="1"/>
  <c r="M1213" i="1"/>
  <c r="N1213" i="1"/>
  <c r="O1213" i="1"/>
  <c r="M1214" i="1"/>
  <c r="N1214" i="1"/>
  <c r="O1214" i="1"/>
  <c r="M1215" i="1"/>
  <c r="N1215" i="1"/>
  <c r="O1215" i="1"/>
  <c r="M1216" i="1"/>
  <c r="N1216" i="1"/>
  <c r="O1216" i="1"/>
  <c r="M1217" i="1"/>
  <c r="N1217" i="1"/>
  <c r="O1217" i="1"/>
  <c r="M1218" i="1"/>
  <c r="N1218" i="1"/>
  <c r="O1218" i="1"/>
  <c r="M1219" i="1"/>
  <c r="N1219" i="1"/>
  <c r="O1219" i="1"/>
  <c r="M1220" i="1"/>
  <c r="N1220" i="1"/>
  <c r="O1220" i="1"/>
  <c r="M1221" i="1"/>
  <c r="N1221" i="1"/>
  <c r="O1221" i="1"/>
  <c r="M1222" i="1"/>
  <c r="N1222" i="1"/>
  <c r="O1222" i="1"/>
  <c r="M1223" i="1"/>
  <c r="N1223" i="1"/>
  <c r="O1223" i="1"/>
  <c r="M1224" i="1"/>
  <c r="N1224" i="1"/>
  <c r="O1224" i="1"/>
  <c r="M1225" i="1"/>
  <c r="N1225" i="1"/>
  <c r="O1225" i="1"/>
  <c r="M1226" i="1"/>
  <c r="N1226" i="1"/>
  <c r="O1226" i="1"/>
  <c r="M1227" i="1"/>
  <c r="N1227" i="1"/>
  <c r="O1227" i="1"/>
  <c r="M1228" i="1"/>
  <c r="N1228" i="1"/>
  <c r="O1228" i="1"/>
  <c r="M1229" i="1"/>
  <c r="N1229" i="1"/>
  <c r="O1229" i="1"/>
  <c r="M1230" i="1"/>
  <c r="N1230" i="1"/>
  <c r="O1230" i="1"/>
  <c r="M1231" i="1"/>
  <c r="N1231" i="1"/>
  <c r="O1231" i="1"/>
  <c r="M1232" i="1"/>
  <c r="N1232" i="1"/>
  <c r="O1232" i="1"/>
  <c r="M1233" i="1"/>
  <c r="N1233" i="1"/>
  <c r="O1233" i="1"/>
  <c r="M1234" i="1"/>
  <c r="N1234" i="1"/>
  <c r="O1234" i="1"/>
  <c r="M1235" i="1"/>
  <c r="N1235" i="1"/>
  <c r="O1235" i="1"/>
  <c r="M1236" i="1"/>
  <c r="N1236" i="1"/>
  <c r="O1236" i="1"/>
  <c r="M1237" i="1"/>
  <c r="N1237" i="1"/>
  <c r="O1237" i="1"/>
  <c r="M1238" i="1"/>
  <c r="N1238" i="1"/>
  <c r="O1238" i="1"/>
  <c r="M1239" i="1"/>
  <c r="N1239" i="1"/>
  <c r="O1239" i="1"/>
  <c r="M1240" i="1"/>
  <c r="N1240" i="1"/>
  <c r="O1240" i="1"/>
  <c r="M1241" i="1"/>
  <c r="N1241" i="1"/>
  <c r="O1241" i="1"/>
  <c r="M1242" i="1"/>
  <c r="N1242" i="1"/>
  <c r="O1242" i="1"/>
  <c r="M1243" i="1"/>
  <c r="N1243" i="1"/>
  <c r="O1243" i="1"/>
  <c r="M1244" i="1"/>
  <c r="N1244" i="1"/>
  <c r="O1244" i="1"/>
  <c r="M1245" i="1"/>
  <c r="N1245" i="1"/>
  <c r="O1245" i="1"/>
  <c r="M1246" i="1"/>
  <c r="N1246" i="1"/>
  <c r="O1246" i="1"/>
  <c r="M1247" i="1"/>
  <c r="N1247" i="1"/>
  <c r="O1247" i="1"/>
  <c r="M1248" i="1"/>
  <c r="N1248" i="1"/>
  <c r="O1248" i="1"/>
  <c r="M1249" i="1"/>
  <c r="N1249" i="1"/>
  <c r="O1249" i="1"/>
  <c r="M1250" i="1"/>
  <c r="N1250" i="1"/>
  <c r="O1250" i="1"/>
  <c r="M1251" i="1"/>
  <c r="N1251" i="1"/>
  <c r="O1251" i="1"/>
  <c r="M1252" i="1"/>
  <c r="N1252" i="1"/>
  <c r="O1252" i="1"/>
  <c r="M1253" i="1"/>
  <c r="N1253" i="1"/>
  <c r="O1253" i="1"/>
  <c r="M1254" i="1"/>
  <c r="N1254" i="1"/>
  <c r="O1254" i="1"/>
  <c r="M1255" i="1"/>
  <c r="N1255" i="1"/>
  <c r="O1255" i="1"/>
  <c r="M1256" i="1"/>
  <c r="N1256" i="1"/>
  <c r="O1256" i="1"/>
  <c r="M1257" i="1"/>
  <c r="N1257" i="1"/>
  <c r="O1257" i="1"/>
  <c r="M1258" i="1"/>
  <c r="N1258" i="1"/>
  <c r="O1258" i="1"/>
  <c r="M1259" i="1"/>
  <c r="N1259" i="1"/>
  <c r="O1259" i="1"/>
  <c r="M1260" i="1"/>
  <c r="N1260" i="1"/>
  <c r="O1260" i="1"/>
  <c r="M1261" i="1"/>
  <c r="N1261" i="1"/>
  <c r="O1261" i="1"/>
  <c r="M1262" i="1"/>
  <c r="N1262" i="1"/>
  <c r="O1262" i="1"/>
  <c r="M1263" i="1"/>
  <c r="N1263" i="1"/>
  <c r="O1263" i="1"/>
  <c r="M1264" i="1"/>
  <c r="N1264" i="1"/>
  <c r="O1264" i="1"/>
  <c r="M1265" i="1"/>
  <c r="N1265" i="1"/>
  <c r="O1265" i="1"/>
  <c r="M1266" i="1"/>
  <c r="N1266" i="1"/>
  <c r="O1266" i="1"/>
  <c r="M1267" i="1"/>
  <c r="N1267" i="1"/>
  <c r="O1267" i="1"/>
  <c r="M1268" i="1"/>
  <c r="N1268" i="1"/>
  <c r="O1268" i="1"/>
  <c r="M1269" i="1"/>
  <c r="N1269" i="1"/>
  <c r="O1269" i="1"/>
  <c r="M1270" i="1"/>
  <c r="N1270" i="1"/>
  <c r="O1270" i="1"/>
  <c r="M1271" i="1"/>
  <c r="N1271" i="1"/>
  <c r="O1271" i="1"/>
  <c r="M1272" i="1"/>
  <c r="N1272" i="1"/>
  <c r="O1272" i="1"/>
  <c r="M1273" i="1"/>
  <c r="N1273" i="1"/>
  <c r="O1273" i="1"/>
  <c r="M1274" i="1"/>
  <c r="N1274" i="1"/>
  <c r="O1274" i="1"/>
  <c r="M1275" i="1"/>
  <c r="N1275" i="1"/>
  <c r="O1275" i="1"/>
  <c r="M2" i="1"/>
  <c r="N2" i="1"/>
  <c r="O2" i="1"/>
  <c r="N1277" i="1"/>
  <c r="M10" i="1"/>
  <c r="M26" i="1"/>
  <c r="M113" i="1"/>
  <c r="M117" i="1"/>
  <c r="M128" i="1"/>
  <c r="M190" i="1"/>
  <c r="M354" i="1"/>
  <c r="M360" i="1"/>
  <c r="M371" i="1"/>
  <c r="M472" i="1"/>
  <c r="M485" i="1"/>
  <c r="M488" i="1"/>
  <c r="M533" i="1"/>
  <c r="M549" i="1"/>
  <c r="M574" i="1"/>
  <c r="M824" i="1"/>
  <c r="M825" i="1"/>
  <c r="M885" i="1"/>
  <c r="M901" i="1"/>
  <c r="M921" i="1"/>
  <c r="M950" i="1"/>
  <c r="M1109" i="1"/>
</calcChain>
</file>

<file path=xl/sharedStrings.xml><?xml version="1.0" encoding="utf-8"?>
<sst xmlns="http://schemas.openxmlformats.org/spreadsheetml/2006/main" count="4552" uniqueCount="2967">
  <si>
    <t>Root</t>
  </si>
  <si>
    <t>Lat</t>
  </si>
  <si>
    <t>Lon</t>
  </si>
  <si>
    <t>Verses</t>
  </si>
  <si>
    <t>Comment</t>
  </si>
  <si>
    <t>Abana</t>
  </si>
  <si>
    <t>2 Kgs 5:12</t>
  </si>
  <si>
    <t>Now Barada River</t>
  </si>
  <si>
    <t>Abarim</t>
  </si>
  <si>
    <t>Mount Nebo</t>
  </si>
  <si>
    <t>Num 27:12, Num 33:47, Num 33:48, Deut 32:49, Jer 22:20</t>
  </si>
  <si>
    <t>Abdon</t>
  </si>
  <si>
    <t>Josh 21:30, 1 Chr 6:74</t>
  </si>
  <si>
    <t>Abel</t>
  </si>
  <si>
    <t>Abel-beth-maacah</t>
  </si>
  <si>
    <t>2 Sam 20:14, 2 Sam 20:15, 2 Sam 20:18</t>
  </si>
  <si>
    <t>1 Kgs 15:20, 2 Kgs 15:29</t>
  </si>
  <si>
    <t>Abel-keramim</t>
  </si>
  <si>
    <t>~32.02425</t>
  </si>
  <si>
    <t>~35.82352</t>
  </si>
  <si>
    <t>Judg 11:33</t>
  </si>
  <si>
    <t>Abel-maim</t>
  </si>
  <si>
    <t>2 Chr 16:4</t>
  </si>
  <si>
    <t>Abel-meholah</t>
  </si>
  <si>
    <t>Judg 7:22, 1 Kgs 4:12, 1 Kgs 19:16</t>
  </si>
  <si>
    <t>Abel-mizraim</t>
  </si>
  <si>
    <t>?</t>
  </si>
  <si>
    <t>Gen 50:11</t>
  </si>
  <si>
    <t>Abel-shittim</t>
  </si>
  <si>
    <t>Num 33:49</t>
  </si>
  <si>
    <t>Abiezer</t>
  </si>
  <si>
    <t>Ophrah 2</t>
  </si>
  <si>
    <t>Judg 8:2</t>
  </si>
  <si>
    <t>Abilene</t>
  </si>
  <si>
    <t>Luke 3:1</t>
  </si>
  <si>
    <t>Abronah</t>
  </si>
  <si>
    <t>Ezion-geber</t>
  </si>
  <si>
    <t>~29.75804307645581</t>
  </si>
  <si>
    <t>~35.0306017443078</t>
  </si>
  <si>
    <t>Num 33:34, Num 33:35</t>
  </si>
  <si>
    <t>Accad</t>
  </si>
  <si>
    <t>Gen 10:10</t>
  </si>
  <si>
    <t>Acco</t>
  </si>
  <si>
    <t>Judg 1:31</t>
  </si>
  <si>
    <t>Achaia</t>
  </si>
  <si>
    <t>Athens</t>
  </si>
  <si>
    <t>&gt;37.98333333333333</t>
  </si>
  <si>
    <t>&gt;23.73333333333333</t>
  </si>
  <si>
    <t>Acts 18:12, Acts 18:27, Acts 19:21, Rom 15:26, 1 Cor 16:15, 2 Cor 1:1, 2 Cor 9:2, 2 Cor 11:10, 1 Thes 1:7, 1 Thes 1:8</t>
  </si>
  <si>
    <t>region</t>
  </si>
  <si>
    <t>Achshaph</t>
  </si>
  <si>
    <t>Josh 11:1, Josh 12:20, Josh 19:25</t>
  </si>
  <si>
    <t>Achzib 1</t>
  </si>
  <si>
    <t>Josh 15:44, Mic 1:14</t>
  </si>
  <si>
    <t>Achzib 2</t>
  </si>
  <si>
    <t>Josh 19:29, Judg 1:31</t>
  </si>
  <si>
    <t>Adadah</t>
  </si>
  <si>
    <t>~31.1858</t>
  </si>
  <si>
    <t>~34.96745</t>
  </si>
  <si>
    <t>Josh 15:22</t>
  </si>
  <si>
    <t>Adam</t>
  </si>
  <si>
    <t>Josh 3:16</t>
  </si>
  <si>
    <t>Adamah</t>
  </si>
  <si>
    <t>32.7253?</t>
  </si>
  <si>
    <t>35.4382?</t>
  </si>
  <si>
    <t>Josh 19:36</t>
  </si>
  <si>
    <t>Adami-nekeb</t>
  </si>
  <si>
    <t>Josh 19:33</t>
  </si>
  <si>
    <t>Addar</t>
  </si>
  <si>
    <t>~30.9522</t>
  </si>
  <si>
    <t>~34.7187</t>
  </si>
  <si>
    <t>Josh 15:3</t>
  </si>
  <si>
    <t>Addon</t>
  </si>
  <si>
    <t>Neh 7:61</t>
  </si>
  <si>
    <t>Adithaim</t>
  </si>
  <si>
    <t>~31.7001</t>
  </si>
  <si>
    <t>~34.89532</t>
  </si>
  <si>
    <t>Josh 15:36</t>
  </si>
  <si>
    <t>Admah</t>
  </si>
  <si>
    <t>Gen 10:19, Gen 14:2, Gen 14:8, Deut 29:23, Hos 11:8</t>
  </si>
  <si>
    <t>Adoraim</t>
  </si>
  <si>
    <t>2 Chr 11:9</t>
  </si>
  <si>
    <t>Adramyttium</t>
  </si>
  <si>
    <t>Acts 27:2</t>
  </si>
  <si>
    <t>Adriatic Sea</t>
  </si>
  <si>
    <t>Acts 27:27</t>
  </si>
  <si>
    <t>water</t>
  </si>
  <si>
    <t>Adullam</t>
  </si>
  <si>
    <t>Josh 12:15, Josh 15:35, 1 Sam 22:1, 2 Sam 23:13, 1 Chr 11:15, 2 Chr 11:7, Neh 11:30, Mic 1:15</t>
  </si>
  <si>
    <t>Adummim</t>
  </si>
  <si>
    <t>Josh 15:7, Josh 18:17</t>
  </si>
  <si>
    <t>Aenon</t>
  </si>
  <si>
    <t>John 3:23</t>
  </si>
  <si>
    <t>Ahava</t>
  </si>
  <si>
    <t>Ezra 8:15, Ezra 8:21, Ezra 8:31</t>
  </si>
  <si>
    <t>Ahlab</t>
  </si>
  <si>
    <t>Ai 1</t>
  </si>
  <si>
    <t>Gen 12:8, Gen 13:3, Josh 7:2, Josh 7:3, Josh 7:4, Josh 7:5, Josh 8:1, Josh 8:2, Josh 8:3, Josh 8:9, Josh 8:10, Josh 8:11, Josh 8:12, Josh 8:14, Josh 8:17, Josh 8:18, Josh 8:20, Josh 8:21, Josh 8:23, Josh 8:24, Josh 8:25, Josh 8:26, Josh 8:28, Josh 8:29, Josh 9:3, Josh 10:1, Josh 10:2, Josh 12:9, Ezra 2:28, Neh 7:32</t>
  </si>
  <si>
    <t>Ai 2</t>
  </si>
  <si>
    <t>Heshbon</t>
  </si>
  <si>
    <t>~31.80052000870321</t>
  </si>
  <si>
    <t>~35.80901866717255</t>
  </si>
  <si>
    <t>Jer 49:3</t>
  </si>
  <si>
    <t>Aiath</t>
  </si>
  <si>
    <t>Isa 10:28</t>
  </si>
  <si>
    <t>Aija</t>
  </si>
  <si>
    <t>Neh 11:31</t>
  </si>
  <si>
    <t>Aijalon</t>
  </si>
  <si>
    <t>Josh 19:42, Josh 21:24, Judg 1:35, Judg 12:12, 1 Sam 14:31, 1 Chr 6:69, 1 Chr 8:13, 2 Chr 11:10, 2 Chr 28:18</t>
  </si>
  <si>
    <t>Ain 1</t>
  </si>
  <si>
    <t>Num 34:11</t>
  </si>
  <si>
    <t>Ain 2</t>
  </si>
  <si>
    <t>Josh 15:32, Josh 19:7, Josh 21:16, 1 Chr 4:32</t>
  </si>
  <si>
    <t>Akeldama</t>
  </si>
  <si>
    <t>Jerusalem</t>
  </si>
  <si>
    <t>~31.777444</t>
  </si>
  <si>
    <t>~35.234935</t>
  </si>
  <si>
    <t>Acts 1:19</t>
  </si>
  <si>
    <t>Akrabbim</t>
  </si>
  <si>
    <t>Num 34:4, Josh 15:3, Judg 1:36</t>
  </si>
  <si>
    <t>Alemeth</t>
  </si>
  <si>
    <t>1 Chr 6:60</t>
  </si>
  <si>
    <t>Alexandria</t>
  </si>
  <si>
    <t>Acts 18:24, Acts 27:6, Acts 28:11</t>
  </si>
  <si>
    <t>Allammelech</t>
  </si>
  <si>
    <t>~32.97829</t>
  </si>
  <si>
    <t>~35.182915</t>
  </si>
  <si>
    <t>Josh 19:26</t>
  </si>
  <si>
    <t>Allon-bacuth</t>
  </si>
  <si>
    <t>Bethel 1</t>
  </si>
  <si>
    <t>~31.93053920580005</t>
  </si>
  <si>
    <t>~35.22103274923676</t>
  </si>
  <si>
    <t>Gen 35:8</t>
  </si>
  <si>
    <t>Almon</t>
  </si>
  <si>
    <t>Josh 21:18</t>
  </si>
  <si>
    <t>Almon-diblathaim</t>
  </si>
  <si>
    <t>Dibon 1</t>
  </si>
  <si>
    <t>Num 33:46, Num 33:47</t>
  </si>
  <si>
    <t>Alush</t>
  </si>
  <si>
    <t>Dophkah</t>
  </si>
  <si>
    <t>~28.770015</t>
  </si>
  <si>
    <t>~33.400460</t>
  </si>
  <si>
    <t>Num 33:13, Num 33:14</t>
  </si>
  <si>
    <t>Amad</t>
  </si>
  <si>
    <t>Amalek</t>
  </si>
  <si>
    <t>&gt;30.659770</t>
  </si>
  <si>
    <t>&gt;34.835554</t>
  </si>
  <si>
    <t>Ex 17:8, Ex 17:9, Ex 17:10, Ex 17:11, Ex 17:13, Ex 17:14, Ex 17:16, Num 24:20, Deut 25:17, Deut 25:19, 1 Sam 15:2, 1 Sam 15:3, 1 Sam 15:5, 1 Sam 15:20, 1 Sam 28:18, 2 Sam 8:12, 1 Chr 18:11, Ps 83:7</t>
  </si>
  <si>
    <t>Amam</t>
  </si>
  <si>
    <t>Moladah</t>
  </si>
  <si>
    <t>~31.162327</t>
  </si>
  <si>
    <t>~35.057114</t>
  </si>
  <si>
    <t>Josh 15:26</t>
  </si>
  <si>
    <t>Amana</t>
  </si>
  <si>
    <t>Sng 4:8</t>
  </si>
  <si>
    <t>Amaw</t>
  </si>
  <si>
    <t>Pethor</t>
  </si>
  <si>
    <t>~36.654616</t>
  </si>
  <si>
    <t>~38.068879</t>
  </si>
  <si>
    <t>Num 22:5</t>
  </si>
  <si>
    <t>Ammah</t>
  </si>
  <si>
    <t>~31.869005</t>
  </si>
  <si>
    <t>~35.343177</t>
  </si>
  <si>
    <t>2 Sam 2:24</t>
  </si>
  <si>
    <t>Ammon</t>
  </si>
  <si>
    <t>Deut 2:19, Deut 2:37, Judg 11:27, 2 Chr 20:10, 2 Chr 20:22, 2 Chr 20:23, Neh 13:23, Ps 83:7, Jer 9:26, Jer 25:21, Jer 27:3, Ezek 25:5</t>
  </si>
  <si>
    <t>Amphipolis</t>
  </si>
  <si>
    <t>Acts 17:1</t>
  </si>
  <si>
    <t>Anab</t>
  </si>
  <si>
    <t>Josh 11:21, Josh 15:50</t>
  </si>
  <si>
    <t>Anaharath</t>
  </si>
  <si>
    <t>Josh 19:19</t>
  </si>
  <si>
    <t>Ananiah</t>
  </si>
  <si>
    <t>31.832910?</t>
  </si>
  <si>
    <t>Neh 11:32</t>
  </si>
  <si>
    <t>Anathoth</t>
  </si>
  <si>
    <t>Josh 21:18, 2 Sam 23:27, 1 Kgs 2:26, 1 Chr 6:60, 1 Chr 11:28, 1 Chr 12:3, 1 Chr 27:12, Ezra 2:23, Neh 7:27, Neh 11:32, Isa 10:30, Jer 1:1, Jer 11:21, Jer 11:23, Jer 29:27, Jer 32:7, Jer 32:8, Jer 32:9</t>
  </si>
  <si>
    <t>Anem</t>
  </si>
  <si>
    <t>En-gannim 2</t>
  </si>
  <si>
    <t>1 Chr 6:73</t>
  </si>
  <si>
    <t>Aner</t>
  </si>
  <si>
    <t>Taanach</t>
  </si>
  <si>
    <t>1 Chr 6:70</t>
  </si>
  <si>
    <t>Angle</t>
  </si>
  <si>
    <t>&lt;31.777444</t>
  </si>
  <si>
    <t>&lt;35.234935</t>
  </si>
  <si>
    <t>2 Chr 26:9</t>
  </si>
  <si>
    <t>Anim</t>
  </si>
  <si>
    <t>Josh 15:50</t>
  </si>
  <si>
    <t>Antioch 1</t>
  </si>
  <si>
    <t>Acts 6:5, Acts 11:19, Acts 11:20, Acts 11:22, Acts 11:26, Acts 11:27, Acts 13:1, Acts 14:26, Acts 15:22, Acts 15:23, Acts 15:30, Acts 15:35, Acts 18:22, Gal 2:11</t>
  </si>
  <si>
    <t>Antioch 2</t>
  </si>
  <si>
    <t>Acts 13:14, Acts 14:19, Acts 14:21, 2 Tim 3:11</t>
  </si>
  <si>
    <t>Antipatris</t>
  </si>
  <si>
    <t>Acts 23:31</t>
  </si>
  <si>
    <t>Aphek 1</t>
  </si>
  <si>
    <t>Josh 13:4, Josh 19:30</t>
  </si>
  <si>
    <t>http://www.traveljournals.net/explore/lebanon/map/m1170262/hamul.html</t>
  </si>
  <si>
    <t>Aphek 2</t>
  </si>
  <si>
    <t>Josh 12:18, 1 Sam 4:1, 1 Sam 29:1</t>
  </si>
  <si>
    <t>Aphek 3</t>
  </si>
  <si>
    <t>1 Kgs 20:26, 1 Kgs 20:30, 2 Kgs 13:17</t>
  </si>
  <si>
    <t>Aphekah</t>
  </si>
  <si>
    <t>Josh 15:53</t>
  </si>
  <si>
    <t>Aphik</t>
  </si>
  <si>
    <t>Apollonia</t>
  </si>
  <si>
    <t>Ar</t>
  </si>
  <si>
    <t>Num 21:15, Num 21:28, Deut 2:9, Deut 2:18, Deut 2:29, Isa 15:1</t>
  </si>
  <si>
    <t>Arab</t>
  </si>
  <si>
    <t>~31.450746</t>
  </si>
  <si>
    <t>Josh 15:52</t>
  </si>
  <si>
    <t>Arabah</t>
  </si>
  <si>
    <t>Deut 1:1, Deut 1:7, Deut 2:8, Deut 3:17, Deut 4:49, Deut 11:30, Josh 8:14, Josh 11:2, Josh 11:16, Josh 12:1, Josh 12:3, Josh 12:8, Josh 18:18, 1 Sam 23:24, 2 Sam 2:29, 2 Sam 4:7, 2 Kgs 25:4, Jer 39:4, Jer 52:7, Ezek 47:8</t>
  </si>
  <si>
    <t>Arabia</t>
  </si>
  <si>
    <t>&gt;27.4</t>
  </si>
  <si>
    <t>&gt;37.7</t>
  </si>
  <si>
    <t>2 Chr 9:14, Isa 21:13, Jer 25:24, Ezek 27:21, Ezek 30:5, Gal 1:17, Gal 4:25</t>
  </si>
  <si>
    <t>Arad</t>
  </si>
  <si>
    <t>Num 21:1, Num 33:40, Josh 12:14, Judg 1:16</t>
  </si>
  <si>
    <t>Aram</t>
  </si>
  <si>
    <t>~34.85</t>
  </si>
  <si>
    <t>~39.12</t>
  </si>
  <si>
    <t>Num 23:7, 2 Sam 8:6, 2 Sam 15:8, 1 Chr 2:23, Hos 12:12</t>
  </si>
  <si>
    <t>Aram-maacah</t>
  </si>
  <si>
    <t>~33.2</t>
  </si>
  <si>
    <t>~36.5</t>
  </si>
  <si>
    <t>1 Chr 19:6</t>
  </si>
  <si>
    <t>Aram-naharaim</t>
  </si>
  <si>
    <t>~35.1</t>
  </si>
  <si>
    <t>~42.0</t>
  </si>
  <si>
    <t>Ps 60:1</t>
  </si>
  <si>
    <t>Aram-zobah</t>
  </si>
  <si>
    <t>Damascus</t>
  </si>
  <si>
    <t>~33.519299</t>
  </si>
  <si>
    <t>~36.31344999999999</t>
  </si>
  <si>
    <t>Ararat</t>
  </si>
  <si>
    <t>Gen 8:4, 2 Kgs 19:37, Isa 37:38, Jer 51:27</t>
  </si>
  <si>
    <t>Areopagus</t>
  </si>
  <si>
    <t>&lt;37.98333333333333</t>
  </si>
  <si>
    <t>&lt;23.73333333333333</t>
  </si>
  <si>
    <t>Acts 17:19, Acts 17:22</t>
  </si>
  <si>
    <t>Argob</t>
  </si>
  <si>
    <t>~33.144</t>
  </si>
  <si>
    <t>~36.136</t>
  </si>
  <si>
    <t>Deut 3:4, Deut 3:13, Deut 3:14, 1 Kgs 4:13</t>
  </si>
  <si>
    <t>Ariel</t>
  </si>
  <si>
    <t>Isa 29:1, Isa 29:2, Isa 29:7</t>
  </si>
  <si>
    <t>Arimathea</t>
  </si>
  <si>
    <t>Mizpah 3</t>
  </si>
  <si>
    <t>Matt 27:57, Mark 15:43, Luke 23:50, John 19:38</t>
  </si>
  <si>
    <t>Armageddon</t>
  </si>
  <si>
    <t>Megiddo</t>
  </si>
  <si>
    <t>Rev 16:16</t>
  </si>
  <si>
    <t>Arnon</t>
  </si>
  <si>
    <t>Num 21:13, Num 21:14, Num 21:24, Num 21:26, Num 21:28, Num 22:36, Judg 11:13, Judg 11:18, Judg 11:22, Judg 11:26, Isa 16:2, Jer 48:20</t>
  </si>
  <si>
    <t>Now Wadi Mojib</t>
  </si>
  <si>
    <t>Aroer 1</t>
  </si>
  <si>
    <t>Deut 2:36, Deut 3:12, Deut 4:48, Josh 12:2, Josh 13:9, Josh 13:16, Judg 11:26, 2 Kgs 10:33, Jer 48:19</t>
  </si>
  <si>
    <t>Aroer 2</t>
  </si>
  <si>
    <t>~31.9617</t>
  </si>
  <si>
    <t>~35.9115</t>
  </si>
  <si>
    <t>Num 32:34, Josh 13:25, Judg 11:33, 2 Sam 24:5, 1 Chr 5:8, Isa 17:2</t>
  </si>
  <si>
    <t>Guess (near Rabbah)</t>
  </si>
  <si>
    <t>Aroer 3</t>
  </si>
  <si>
    <t>1 Sam 30:28</t>
  </si>
  <si>
    <t>Arpad</t>
  </si>
  <si>
    <t>Hamath</t>
  </si>
  <si>
    <t>~35.136204</t>
  </si>
  <si>
    <t>~36.749488</t>
  </si>
  <si>
    <t>2 Kgs 18:34, 2 Kgs 19:13, Isa 10:9, Isa 36:19, Isa 37:13, Jer 49:23</t>
  </si>
  <si>
    <t>Arubboth</t>
  </si>
  <si>
    <t>Socoh 1</t>
  </si>
  <si>
    <t>~31.68123465358001</t>
  </si>
  <si>
    <t>~34.97639817516712</t>
  </si>
  <si>
    <t>1 Kgs 4:10</t>
  </si>
  <si>
    <t>Arumah</t>
  </si>
  <si>
    <t>Judg 9:41</t>
  </si>
  <si>
    <t>Arvad</t>
  </si>
  <si>
    <t>Ezek 27:8, Ezek 27:11</t>
  </si>
  <si>
    <t>Ashan</t>
  </si>
  <si>
    <t>Ashnah</t>
  </si>
  <si>
    <t>~31.8099</t>
  </si>
  <si>
    <t>~34.9365</t>
  </si>
  <si>
    <t>Josh 15:42, Josh 19:7, 1 Chr 4:32, 1 Chr 6:59</t>
  </si>
  <si>
    <t>Ashdod</t>
  </si>
  <si>
    <t>Josh 11:22, Josh 13:3, Josh 15:46, Josh 15:47, 1 Sam 5:1, 1 Sam 5:3, 1 Sam 5:5, 1 Sam 5:6, 1 Sam 5:7, 1 Sam 6:17, 2 Chr 26:6, Neh 13:23, Neh 13:24, Isa 20:1, Jer 25:20, Amos 1:8, Amos 3:9, Zech 9:6</t>
  </si>
  <si>
    <t>Ashdod's</t>
  </si>
  <si>
    <t>Zeph 2:4</t>
  </si>
  <si>
    <t>Ashkelon</t>
  </si>
  <si>
    <t>Josh 13:3, Judg 1:18, Judg 14:19, 1 Sam 6:17, 2 Sam 1:20, Jer 25:20, Jer 47:5, Jer 47:7, Amos 1:8, Zeph 2:4, Zeph 2:7, Zech 9:5</t>
  </si>
  <si>
    <t>Ashkenaz</t>
  </si>
  <si>
    <t>~40.6</t>
  </si>
  <si>
    <t>~44.6</t>
  </si>
  <si>
    <t>Jer 51:27</t>
  </si>
  <si>
    <t>Josh 15:33, Josh 15:43</t>
  </si>
  <si>
    <t>Ashtaroth</t>
  </si>
  <si>
    <t>Deut 1:4, Josh 9:10, Josh 12:4, Josh 13:12, Josh 13:31, 1 Chr 6:71</t>
  </si>
  <si>
    <t>Ashteroth-karnaim</t>
  </si>
  <si>
    <t>Gen 14:5</t>
  </si>
  <si>
    <t>Asia</t>
  </si>
  <si>
    <t>&gt;39.23</t>
  </si>
  <si>
    <t>&gt;32.73</t>
  </si>
  <si>
    <t>Acts 2:9, Acts 6:9, Acts 16:6, Acts 19:10, Acts 19:22, Acts 19:26, Acts 19:27, Acts 20:16, Acts 20:18, Acts 21:27, Acts 24:18, Acts 27:2, Rom 16:5, 1 Cor 16:19, 2 Cor 1:8, 2 Tim 1:15, 1 Pet 1:1, Rev 1:4</t>
  </si>
  <si>
    <t>Asshur</t>
  </si>
  <si>
    <t>Nineveh</t>
  </si>
  <si>
    <t>&gt;36.359410</t>
  </si>
  <si>
    <t>&gt;43.152887</t>
  </si>
  <si>
    <t>Num 24:22, Num 24:24, Ps 83:8, Ezek 27:23</t>
  </si>
  <si>
    <t>Assos</t>
  </si>
  <si>
    <t>Acts 20:13, Acts 20:14</t>
  </si>
  <si>
    <t>Assyria</t>
  </si>
  <si>
    <t>Gen 2:14, Gen 10:11, Gen 25:18, 2 Kgs 15:19, 2 Kgs 15:20, 2 Kgs 15:29, 2 Kgs 16:7, 2 Kgs 16:8, 2 Kgs 16:9, 2 Kgs 16:10, 2 Kgs 16:18, 2 Kgs 17:3, 2 Kgs 17:4, 2 Kgs 17:5, 2 Kgs 17:6, 2 Kgs 17:23, 2 Kgs 17:24, 2 Kgs 17:26, 2 Kgs 17:27, 2 Kgs 18:7, 2 Kgs 18:9, 2 Kgs 18:11, 2 Kgs 18:13, 2 Kgs 18:14, 2 Kgs 18:16, 2 Kgs 18:17, 2 Kgs 18:19, 2 Kgs 18:23, 2 Kgs 18:28, 2 Kgs 18:30, 2 Kgs 18:31, 2 Kgs 18:33, 2 Kgs 19:4, 2 Kgs 19:6, 2 Kgs 19:8, 2 Kgs 19:10, 2 Kgs 19:11, 2 Kgs 19:17, 2 Kgs 19:20, 2 Kgs 19:32, 2 Kgs 19:36, 2 Kgs 20:6, 2 Kgs 23:29, 1 Chr 5:6, 1 Chr 5:26, 2 Chr 28:16, 2 Chr 28:20, 2 Chr 28:21, 2 Chr 30:6, 2 Chr 32:1, 2 Chr 32:4, 2 Chr 32:7, 2 Chr 32:9, 2 Chr 32:10, 2 Chr 32:11, 2 Chr 32:21, 2 Chr 32:22, 2 Chr 33:11, Ezra 4:2, Ezra 6:22, Neh 9:32, Isa 7:17, Isa 7:18, Isa 7:20, Isa 8:4, Isa 8:7, Isa 10:5, Isa 10:12, Isa 11:11, Isa 11:16, Isa 19:23, Isa 19:24, Isa 19:25, Isa 20:1, Isa 20:4, Isa 20:6, Isa 23:13, Isa 27:13, Isa 36:1, Isa 36:2, Isa 36:4, Isa 36:8, Isa 36:13, Isa 36:15, Isa 36:16, Isa 36:18, Isa 37:4, Isa 37:6, Isa 37:8, Isa 37:10, Isa 37:11, Isa 37:18, Isa 37:21, Isa 37:33, Isa 37:37, Isa 38:6, Jer 2:18, Jer 2:36, Jer 50:17, Jer 50:18, Lam 5:6, Ezek 23:7, Ezek 31:3, Ezek 32:22, Hos 5:13, Hos 7:11, Hos 8:9, Hos 9:3, Hos 10:6, Hos 11:5, Hos 11:11, Hos 12:1, Hos 14:3, Mic 5:6, Mic 7:12, Nahum 3:18, Zeph 2:13, Zech 10:10, Zech 10:11</t>
  </si>
  <si>
    <t>Atad</t>
  </si>
  <si>
    <t>Gen 50:10, Gen 50:11</t>
  </si>
  <si>
    <t>Ataroth 1</t>
  </si>
  <si>
    <t>Num 32:3, Num 32:34</t>
  </si>
  <si>
    <t>Ataroth 2</t>
  </si>
  <si>
    <t>Upper Beth-horon</t>
  </si>
  <si>
    <t>~31.85891795409998</t>
  </si>
  <si>
    <t>~35.12831317484221</t>
  </si>
  <si>
    <t>Josh 16:2, Josh 16:7</t>
  </si>
  <si>
    <t>Ataroth-addar</t>
  </si>
  <si>
    <t>Josh 16:5, Josh 18:13</t>
  </si>
  <si>
    <t>Athach</t>
  </si>
  <si>
    <t>1 Sam 30:30</t>
  </si>
  <si>
    <t>Atharim</t>
  </si>
  <si>
    <t>Zephath</t>
  </si>
  <si>
    <t>~30.880918</t>
  </si>
  <si>
    <t>~34.630620</t>
  </si>
  <si>
    <t>Num 21:1</t>
  </si>
  <si>
    <t>Acts 17:15, Acts 17:16, Acts 17:22, Acts 18:1, 1 Thes 3:1</t>
  </si>
  <si>
    <t>Atroth-shophan</t>
  </si>
  <si>
    <t>Num 32:35</t>
  </si>
  <si>
    <t>Attalia</t>
  </si>
  <si>
    <t>Acts 14:25</t>
  </si>
  <si>
    <t>Aven</t>
  </si>
  <si>
    <t>Hos 10:8</t>
  </si>
  <si>
    <t>Avith</t>
  </si>
  <si>
    <t>Bozrah 1</t>
  </si>
  <si>
    <t>~&gt;30.734691</t>
  </si>
  <si>
    <t>~&gt;35.606250</t>
  </si>
  <si>
    <t>Gen 36:35, 1 Chr 1:46</t>
  </si>
  <si>
    <t>Avva</t>
  </si>
  <si>
    <t>Hena</t>
  </si>
  <si>
    <t>~34.467725</t>
  </si>
  <si>
    <t>~41.964955</t>
  </si>
  <si>
    <t>2 Kgs 17:24</t>
  </si>
  <si>
    <t>Avvim</t>
  </si>
  <si>
    <t>Hebron</t>
  </si>
  <si>
    <t>~31.53577362133176</t>
  </si>
  <si>
    <t>~35.09409986578734</t>
  </si>
  <si>
    <t>Josh 18:23</t>
  </si>
  <si>
    <t>Ayyah</t>
  </si>
  <si>
    <t>Gaza</t>
  </si>
  <si>
    <t>1 Chr 7:28</t>
  </si>
  <si>
    <t>Azal</t>
  </si>
  <si>
    <t>Mount of Olives</t>
  </si>
  <si>
    <t>~31.77809503341373</t>
  </si>
  <si>
    <t>~35.2471976093501</t>
  </si>
  <si>
    <t>Zech 14:5</t>
  </si>
  <si>
    <t>Azazel</t>
  </si>
  <si>
    <t>-</t>
  </si>
  <si>
    <t>Lev 16:8, Lev 16:10, Lev 16:26</t>
  </si>
  <si>
    <t>Azekah</t>
  </si>
  <si>
    <t>Josh 10:10, Josh 10:11, Josh 15:35, 1 Sam 17:1, 2 Chr 11:9, Neh 11:30, Jer 34:7</t>
  </si>
  <si>
    <t>Azmaveth</t>
  </si>
  <si>
    <t>Beth-azmaveth</t>
  </si>
  <si>
    <t>Ezra 2:24, Neh 12:29</t>
  </si>
  <si>
    <t>Azmon</t>
  </si>
  <si>
    <t>Num 34:4, Num 34:5, Josh 15:4</t>
  </si>
  <si>
    <t>~</t>
  </si>
  <si>
    <t>Aznoth-tabor</t>
  </si>
  <si>
    <t>Mount Tabor</t>
  </si>
  <si>
    <t>~32.68695640243183</t>
  </si>
  <si>
    <t>~35.39091304299688</t>
  </si>
  <si>
    <t>Josh 19:34</t>
  </si>
  <si>
    <t>Azotus</t>
  </si>
  <si>
    <t>Acts 8:40</t>
  </si>
  <si>
    <t>Baal</t>
  </si>
  <si>
    <t>Baalath-beer</t>
  </si>
  <si>
    <t>1 Chr 4:33</t>
  </si>
  <si>
    <t>Baalah 1</t>
  </si>
  <si>
    <t>Beersheba</t>
  </si>
  <si>
    <t>~31.24495217357714</t>
  </si>
  <si>
    <t>~34.8408885849849</t>
  </si>
  <si>
    <t>Josh 15:29</t>
  </si>
  <si>
    <t>Baalah 2</t>
  </si>
  <si>
    <t>Kiriath-jearim</t>
  </si>
  <si>
    <t>31.771104?</t>
  </si>
  <si>
    <t>34.993812?</t>
  </si>
  <si>
    <t>Josh 15:9, Josh 15:10, 1 Chr 13:6</t>
  </si>
  <si>
    <t>Baalath 1</t>
  </si>
  <si>
    <t>~31.927451</t>
  </si>
  <si>
    <t>~35.055378</t>
  </si>
  <si>
    <t>Josh 19:44</t>
  </si>
  <si>
    <t>Baalath 2</t>
  </si>
  <si>
    <t>1 Kgs 9:18, 2 Chr 8:6</t>
  </si>
  <si>
    <t>Josh 19:8</t>
  </si>
  <si>
    <t>Baale-judah</t>
  </si>
  <si>
    <t>2 Sam 6:2</t>
  </si>
  <si>
    <t>Baal-gad</t>
  </si>
  <si>
    <t>Mount Hermon</t>
  </si>
  <si>
    <t>Josh 11:17, Josh 12:7, Josh 13:5</t>
  </si>
  <si>
    <t>Baal-hamon</t>
  </si>
  <si>
    <t>Sng 8:11</t>
  </si>
  <si>
    <t>Baal-hazor</t>
  </si>
  <si>
    <t>2 Sam 13:23</t>
  </si>
  <si>
    <t>Baal-hermon</t>
  </si>
  <si>
    <t>1 Chr 5:23</t>
  </si>
  <si>
    <t>Baal-meon</t>
  </si>
  <si>
    <t>Num 32:38, 1 Chr 5:8, Ezek 25:9</t>
  </si>
  <si>
    <t>Baal-peor</t>
  </si>
  <si>
    <t>Pisgah</t>
  </si>
  <si>
    <t>~31.76503129703305</t>
  </si>
  <si>
    <t>~35.71856575741812</t>
  </si>
  <si>
    <t>Deut 4:3, Hos 9:10</t>
  </si>
  <si>
    <t>Baal-perazim</t>
  </si>
  <si>
    <t>Valley of Rephaim</t>
  </si>
  <si>
    <t>~31.756332</t>
  </si>
  <si>
    <t>~35.223059</t>
  </si>
  <si>
    <t>2 Sam 5:20, 1 Chr 14:11</t>
  </si>
  <si>
    <t>Baal-shalishah</t>
  </si>
  <si>
    <t>Gilgal 2</t>
  </si>
  <si>
    <t>~32.029737</t>
  </si>
  <si>
    <t>~35.222604</t>
  </si>
  <si>
    <t>2 Kgs 4:42</t>
  </si>
  <si>
    <t>Baal-tamar</t>
  </si>
  <si>
    <t>Gibeah 1</t>
  </si>
  <si>
    <t>~31.82378102460309</t>
  </si>
  <si>
    <t>~35.23100936128631</t>
  </si>
  <si>
    <t>Judg 20:33</t>
  </si>
  <si>
    <t>Baal-zephon</t>
  </si>
  <si>
    <t>29.938441?</t>
  </si>
  <si>
    <t>32.395473?</t>
  </si>
  <si>
    <t>Ex 14:2, Ex 14:9, Num 33:7</t>
  </si>
  <si>
    <t>Babel</t>
  </si>
  <si>
    <t>Gen 10:10, Gen 11:9</t>
  </si>
  <si>
    <t>Babylon</t>
  </si>
  <si>
    <t>2 Kgs 17:24, 2 Kgs 17:30, 2 Kgs 20:12, 2 Kgs 20:14, 2 Kgs 20:17, 2 Kgs 20:18, 2 Kgs 24:1, 2 Kgs 24:7, 2 Kgs 24:10, 2 Kgs 24:11, 2 Kgs 24:12, 2 Kgs 24:15, 2 Kgs 24:16, 2 Kgs 24:17, 2 Kgs 24:20, 2 Kgs 25:1, 2 Kgs 25:6, 2 Kgs 25:7, 2 Kgs 25:8, 2 Kgs 25:11, 2 Kgs 25:13, 2 Kgs 25:20, 2 Kgs 25:21, 2 Kgs 25:22, 2 Kgs 25:23, 2 Kgs 25:24, 2 Kgs 25:27, 2 Kgs 25:28, 1 Chr 9:1, 2 Chr 32:31, 2 Chr 33:11, 2 Chr 36:6, 2 Chr 36:7, 2 Chr 36:10, 2 Chr 36:18, 2 Chr 36:20, Ezra 2:1, Ezra 5:12, Ezra 5:13, Ezra 5:14, Ezra 5:17, Ezra 6:5, Neh 7:6, Neh 13:6, Est 2:6, Ps 87:4, Ps 137:1, Ps 137:8, Isa 13:1, Isa 13:19, Isa 14:4, Isa 14:22, Isa 21:9, Isa 39:1, Isa 39:3, Isa 39:6, Isa 39:7, Isa 43:14, Isa 47:1, Isa 48:14, Isa 48:20, Jer 20:4, Jer 20:5, Jer 20:6, Jer 21:2, Jer 21:4, Jer 21:7, Jer 21:10, Jer 22:25, Jer 24:1, Jer 25:1, Jer 25:9, Jer 25:11, Jer 25:12, Jer 25:26, Jer 27:6, Jer 27:8, Jer 27:9, Jer 27:11, Jer 27:12, Jer 27:13, Jer 27:14, Jer 27:16, Jer 27:17, Jer 27:18, Jer 27:20, Jer 27:22, Jer 28:2, Jer 28:3, Jer 28:4, Jer 28:6, Jer 28:11, Jer 28:14, Jer 29:1, Jer 29:3, Jer 29:4, Jer 29:10, Jer 29:15, Jer 29:20, Jer 29:21, Jer 29:22, Jer 29:28, Jer 32:2, Jer 32:3, Jer 32:4, Jer 32:5, Jer 32:28, Jer 32:36, Jer 34:1, Jer 34:2, Jer 34:3, Jer 34:7, Jer 34:21, Jer 35:11, Jer 36:29, Jer 37:1, Jer 37:17, Jer 37:19, Jer 38:3, Jer 38:17, Jer 38:18, Jer 38:22, Jer 38:23, Jer 39:1, Jer 39:3, Jer 39:5, Jer 39:6, Jer 39:7, Jer 39:9, Jer 39:11, Jer 39:13, Jer 40:1, Jer 40:4, Jer 40:5, Jer 40:7, Jer 40:9, Jer 40:11, Jer 41:2, Jer 41:18, Jer 42:11, Jer 43:3, Jer 43:10, Jer 44:30, Jer 46:2, Jer 46:13, Jer 46:26, Jer 49:28, Jer 49:30, Jer 50:1, Jer 50:2, Jer 50:8, Jer 50:9, Jer 50:13, Jer 50:14, Jer 50:16, Jer 50:17, Jer 50:18, Jer 50:23, Jer 50:24, Jer 50:28, Jer 50:29, Jer 50:34, Jer 50:35, Jer 50:39, Jer 50:42, Jer 50:43, Jer 50:45, Jer 50:46, Jer 51:1, Jer 51:2, Jer 51:6, Jer 51:7, Jer 51:8, Jer 51:9, Jer 51:11, Jer 51:12, Jer 51:24, Jer 51:29, Jer 51:30, Jer 51:31, Jer 51:33, Jer 51:34, Jer 51:35, Jer 51:37, Jer 51:41, Jer 51:42, Jer 51:44, Jer 51:47, Jer 51:48, Jer 51:49, Jer 51:53, Jer 51:54, Jer 51:55, Jer 51:56, Jer 51:58, Jer 51:59, Jer 51:60, Jer 51:61, Jer 51:64, Jer 52:3, Jer 52:4, Jer 52:9, Jer 52:10, Jer 52:11, Jer 52:12, Jer 52:15, Jer 52:17, Jer 52:26, Jer 52:27, Jer 52:31, Jer 52:32, Ezek 12:13, Ezek 17:12, Ezek 17:16, Ezek 17:20, Ezek 19:9, Ezek 21:19, Ezek 21:21, Ezek 24:2, Ezek 26:7, Ezek 29:18, Ezek 29:19, Ezek 30:10, Ezek 30:24, Ezek 30:25, Ezek 32:11, Dan 1:1, Dan 2:12, Dan 2:14, Dan 2:18, Dan 2:24, Dan 2:48, Dan 2:49, Dan 3:1, Dan 3:12, Dan 3:30, Dan 4:6, Dan 4:29, Dan 4:30, Dan 5:7, Dan 7:1, Mic 4:10, Zech 2:7, Zech 6:10, Matt 1:11, Matt 1:12, Matt 1:17, Acts 7:43, 1 Pet 5:13, Rev 14:8, Rev 16:19, Rev 17:5, Rev 18:2, Rev 18:10, Rev 18:21</t>
  </si>
  <si>
    <t>Babylonia</t>
  </si>
  <si>
    <t>Ezra 1:11, Ezra 2:1, Ezra 5:12, Ezra 6:1, Ezra 7:6, Ezra 7:9, Ezra 7:16, Ezra 8:1</t>
  </si>
  <si>
    <t>Baharum</t>
  </si>
  <si>
    <t>Bahurim</t>
  </si>
  <si>
    <t>~31.824736</t>
  </si>
  <si>
    <t>~35.388486</t>
  </si>
  <si>
    <t>1 Chr 11:33</t>
  </si>
  <si>
    <t>2 Sam 3:16, 2 Sam 16:5, 2 Sam 17:18, 2 Sam 19:16, 2 Sam 23:31, 1 Kgs 2:8</t>
  </si>
  <si>
    <t>Balah</t>
  </si>
  <si>
    <t>Josh 19:3</t>
  </si>
  <si>
    <t>Bamah</t>
  </si>
  <si>
    <t>Gibeon</t>
  </si>
  <si>
    <t>Ezek 20:29</t>
  </si>
  <si>
    <t>Bamoth</t>
  </si>
  <si>
    <t>Num 21:19, Num 21:20</t>
  </si>
  <si>
    <t>Bamoth-baal</t>
  </si>
  <si>
    <t>Num 22:41, Josh 13:17</t>
  </si>
  <si>
    <t>Bashan</t>
  </si>
  <si>
    <t>Golan</t>
  </si>
  <si>
    <t>&gt;32.80007552505443</t>
  </si>
  <si>
    <t>&gt;35.93730130476259</t>
  </si>
  <si>
    <t>Num 21:33, Num 32:33, Deut 1:4, Deut 3:1, Deut 3:3, Deut 3:4, Deut 3:10, Deut 3:11, Deut 3:13, Deut 3:14, Deut 4:43, Deut 4:47, Deut 29:7, Deut 32:14, Deut 33:22, Josh 9:10, Josh 12:4, Josh 12:5, Josh 13:11, Josh 13:12, Josh 13:30, Josh 13:31, Josh 17:1, Josh 17:5, Josh 20:8, Josh 21:6, Josh 21:27, Josh 22:7, 1 Kgs 4:13, 1 Kgs 4:19, 2 Kgs 10:33, 1 Chr 5:11, 1 Chr 5:12, 1 Chr 5:16, 1 Chr 5:23, 1 Chr 6:62, 1 Chr 6:71, Neh 9:22, Ps 22:12, Ps 68:15, Ps 68:22, Ps 135:11, Ps 136:20, Isa 2:13, Isa 33:9, Jer 22:20, Jer 50:19, Ezek 27:6, Ezek 39:18, Amos 4:1, Mic 7:14, Nahum 1:4, Zech 11:2</t>
  </si>
  <si>
    <t>Bath-rabbim</t>
  </si>
  <si>
    <t>&lt;31.80052000870321</t>
  </si>
  <si>
    <t>&lt;35.80901866717255</t>
  </si>
  <si>
    <t>Sng 7:4</t>
  </si>
  <si>
    <t>Bealoth</t>
  </si>
  <si>
    <t>Josh 15:24, 1 Kgs 4:16</t>
  </si>
  <si>
    <t>Beautiful Gate</t>
  </si>
  <si>
    <t>Acts 3:2, Acts 3:10</t>
  </si>
  <si>
    <t>Beer</t>
  </si>
  <si>
    <t>Eneglaim</t>
  </si>
  <si>
    <t>~30.998062</t>
  </si>
  <si>
    <t>~35.498547</t>
  </si>
  <si>
    <t>Num 21:16</t>
  </si>
  <si>
    <t>Beer 2</t>
  </si>
  <si>
    <t>Beeroth</t>
  </si>
  <si>
    <t>Judg 9:21</t>
  </si>
  <si>
    <t>Beer-elim</t>
  </si>
  <si>
    <t>Isa 15:8</t>
  </si>
  <si>
    <t>Beer-lahai-roi</t>
  </si>
  <si>
    <t>Kadesh-barnea</t>
  </si>
  <si>
    <t>~30.68771281376111</t>
  </si>
  <si>
    <t>~34.49479554246946</t>
  </si>
  <si>
    <t>Gen 24:62, Gen 25:11</t>
  </si>
  <si>
    <t>Josh 9:17, Josh 18:25, 2 Sam 4:2, 2 Sam 23:37, 1 Chr 11:39, Ezra 2:25, Neh 7:29</t>
  </si>
  <si>
    <t>Beeroth Bene-jaakan</t>
  </si>
  <si>
    <t>Mount Hor 1</t>
  </si>
  <si>
    <t>~30.317396</t>
  </si>
  <si>
    <t>~35.407152</t>
  </si>
  <si>
    <t>Deut 10:6</t>
  </si>
  <si>
    <t>Gen 21:14, Gen 21:31, Gen 21:32, Gen 21:33, Gen 22:19, Gen 26:23, Gen 26:33, Gen 28:10, Gen 46:1, Gen 46:5, Josh 15:28, Josh 19:2, Judg 20:1, 1 Sam 3:20, 1 Sam 8:2, 2 Sam 3:10, 2 Sam 17:11, 2 Sam 24:2, 2 Sam 24:7, 2 Sam 24:15, 1 Kgs 4:25, 1 Kgs 19:3, 2 Kgs 12:1, 2 Kgs 23:8, 1 Chr 4:28, 1 Chr 21:2, 2 Chr 19:4, 2 Chr 24:1, 2 Chr 30:5, Neh 11:27, Neh 11:30, Amos 5:5</t>
  </si>
  <si>
    <t>Beeshterah</t>
  </si>
  <si>
    <t>Josh 21:27</t>
  </si>
  <si>
    <t>Bela</t>
  </si>
  <si>
    <t>Zoar</t>
  </si>
  <si>
    <t>Gen 14:2, Gen 14:8</t>
  </si>
  <si>
    <t>Bene-berak</t>
  </si>
  <si>
    <t>Josh 19:45</t>
  </si>
  <si>
    <t>uk.geocities.com/jonpartin/joshua4.html</t>
  </si>
  <si>
    <t>Bene-jaakan</t>
  </si>
  <si>
    <t>Num 33:31, Num 33:32</t>
  </si>
  <si>
    <t>Benjamin Gate</t>
  </si>
  <si>
    <t>Jer 20:2, Jer 37:13, Jer 38:7</t>
  </si>
  <si>
    <t>Beon</t>
  </si>
  <si>
    <t>Num 32:3</t>
  </si>
  <si>
    <t>Berea</t>
  </si>
  <si>
    <t>Acts 17:10, Acts 17:13</t>
  </si>
  <si>
    <t>Bered</t>
  </si>
  <si>
    <t>Gen 16:14</t>
  </si>
  <si>
    <t>Berothah</t>
  </si>
  <si>
    <t>Ezek 47:16</t>
  </si>
  <si>
    <t>Berothai</t>
  </si>
  <si>
    <t>2 Sam 8:8</t>
  </si>
  <si>
    <t>Besor</t>
  </si>
  <si>
    <t>1 Sam 30:9, 1 Sam 30:10, 1 Sam 30:21</t>
  </si>
  <si>
    <t>wadi esh sheria</t>
  </si>
  <si>
    <t>Betah</t>
  </si>
  <si>
    <t>~33.931480</t>
  </si>
  <si>
    <t>~36.152049</t>
  </si>
  <si>
    <t>Beten</t>
  </si>
  <si>
    <t>Josh 19:25</t>
  </si>
  <si>
    <t>Beth-anath</t>
  </si>
  <si>
    <t>~33.146864</t>
  </si>
  <si>
    <t>~35.427134</t>
  </si>
  <si>
    <t>Josh 19:38, Judg 1:33</t>
  </si>
  <si>
    <t>Beth-anoth</t>
  </si>
  <si>
    <t>Josh 15:59</t>
  </si>
  <si>
    <t>Bethany 1</t>
  </si>
  <si>
    <t>Matt 21:17, Matt 26:6, Mark 11:1, Mark 11:11, Mark 11:12, Mark 14:3, Luke 19:29, Luke 24:50, John 11:1, John 11:18, John 12:1</t>
  </si>
  <si>
    <t>Bethany 2</t>
  </si>
  <si>
    <t>John 1:28</t>
  </si>
  <si>
    <t>Beth-arabah</t>
  </si>
  <si>
    <t>~31.843320</t>
  </si>
  <si>
    <t>~35.506490</t>
  </si>
  <si>
    <t>Josh 15:6, Josh 15:61, Josh 18:18, Josh 18:22</t>
  </si>
  <si>
    <t>Beth-arbel</t>
  </si>
  <si>
    <t>Hos 10:14</t>
  </si>
  <si>
    <t>Beth-ashbea</t>
  </si>
  <si>
    <t>1 Chr 4:21</t>
  </si>
  <si>
    <t>Beth-aven</t>
  </si>
  <si>
    <t>Josh 7:2, Josh 18:12, 1 Sam 13:5, 1 Sam 14:23, Hos 4:15, Hos 5:8, Hos 10:5</t>
  </si>
  <si>
    <t>Neh 7:28</t>
  </si>
  <si>
    <t>Beth-baal-meon</t>
  </si>
  <si>
    <t>Josh 13:17</t>
  </si>
  <si>
    <t>Beth-barah</t>
  </si>
  <si>
    <t>Judg 7:24</t>
  </si>
  <si>
    <t>Beth-biri</t>
  </si>
  <si>
    <t>Madmannah</t>
  </si>
  <si>
    <t>~31.391668</t>
  </si>
  <si>
    <t>~34.940502</t>
  </si>
  <si>
    <t>1 Chr 4:31</t>
  </si>
  <si>
    <t>Beth-car</t>
  </si>
  <si>
    <t>~31.83273947023218</t>
  </si>
  <si>
    <t>~35.1801628605877</t>
  </si>
  <si>
    <t>1 Sam 7:11</t>
  </si>
  <si>
    <t>Beth-dagon 1</t>
  </si>
  <si>
    <t>~31.908</t>
  </si>
  <si>
    <t>~34.775</t>
  </si>
  <si>
    <t>Josh 15:41</t>
  </si>
  <si>
    <t>Beth-dagon 2</t>
  </si>
  <si>
    <t>~32.899561</t>
  </si>
  <si>
    <t>~35.107928</t>
  </si>
  <si>
    <t>Josh 19:27</t>
  </si>
  <si>
    <t>Beth-diblathaim</t>
  </si>
  <si>
    <t>Jer 48:22</t>
  </si>
  <si>
    <t>Beth-eden</t>
  </si>
  <si>
    <t>Amos 1:5</t>
  </si>
  <si>
    <t>Beth-eked</t>
  </si>
  <si>
    <t>Jezreel 2</t>
  </si>
  <si>
    <t>~32.5559631396043</t>
  </si>
  <si>
    <t>~35.33078927843792</t>
  </si>
  <si>
    <t>2 Kgs 10:12, 2 Kgs 10:14</t>
  </si>
  <si>
    <t>Gen 12:8, Gen 13:3, Gen 28:19, Gen 31:13, Gen 35:1, Gen 35:3, Gen 35:6, Gen 35:8, Gen 35:15, Gen 35:16, Josh 7:2, Josh 8:9, Josh 8:12, Josh 8:17, Josh 12:9, Josh 16:1, Josh 16:2, Josh 18:13, Josh 18:22, Judg 1:22, Judg 1:23, Judg 4:5, Judg 20:18, Judg 20:26, Judg 20:31, Judg 21:2, Judg 21:19, 1 Sam 7:16, 1 Sam 10:3, 1 Sam 13:2, 1 Kgs 12:29, 1 Kgs 12:32, 1 Kgs 12:33, 1 Kgs 13:1, 1 Kgs 13:4, 1 Kgs 13:10, 1 Kgs 13:11, 1 Kgs 13:32, 1 Kgs 16:34, 2 Kgs 2:2, 2 Kgs 2:3, 2 Kgs 2:23, 2 Kgs 10:29, 2 Kgs 17:28, 2 Kgs 23:4, 2 Kgs 23:15, 2 Kgs 23:17, 2 Kgs 23:19, 1 Chr 7:28, 2 Chr 13:19, Ezra 2:28, Neh 7:32, Neh 11:31, Jer 48:13, Hos 10:15, Hos 12:4, Amos 3:14, Amos 4:4, Amos 5:5, Amos 5:6, Amos 7:10, Amos 7:13, Zech 7:2</t>
  </si>
  <si>
    <t>Bethel 2</t>
  </si>
  <si>
    <t>~32.049953</t>
  </si>
  <si>
    <t>~35.733402</t>
  </si>
  <si>
    <t>Josh 12:16, 1 Sam 30:27</t>
  </si>
  <si>
    <t>Beth-emek</t>
  </si>
  <si>
    <t>Bethesda</t>
  </si>
  <si>
    <t>John 5:2</t>
  </si>
  <si>
    <t>Beth-ezel</t>
  </si>
  <si>
    <t>Shaphir</t>
  </si>
  <si>
    <t>~31.743719</t>
  </si>
  <si>
    <t>~34.694006</t>
  </si>
  <si>
    <t>Mic 1:11</t>
  </si>
  <si>
    <t>Beth-gamul</t>
  </si>
  <si>
    <t>Jer 48:23</t>
  </si>
  <si>
    <t>Beth-gilgal</t>
  </si>
  <si>
    <t>Gilgal 1</t>
  </si>
  <si>
    <t>Neh 12:29</t>
  </si>
  <si>
    <t>from tyndale</t>
  </si>
  <si>
    <t>Beth-haccherem</t>
  </si>
  <si>
    <t>Neh 3:14, Jer 6:1</t>
  </si>
  <si>
    <t>Beth-haggan</t>
  </si>
  <si>
    <t>~32.58418313614938</t>
  </si>
  <si>
    <t>~35.18229165870594</t>
  </si>
  <si>
    <t>2 Kgs 9:27</t>
  </si>
  <si>
    <t>Beth-haram</t>
  </si>
  <si>
    <t>Josh 13:27</t>
  </si>
  <si>
    <t>Beth-haran</t>
  </si>
  <si>
    <t>Num 32:36</t>
  </si>
  <si>
    <t>Beth-hoglah</t>
  </si>
  <si>
    <t>Josh 15:6, Josh 18:19, Josh 18:21</t>
  </si>
  <si>
    <t>Beth-horon</t>
  </si>
  <si>
    <t>Lower Beth-horon</t>
  </si>
  <si>
    <t>Josh 10:10, Josh 10:11, Josh 18:14, Josh 21:22, 1 Sam 13:18, 1 Chr 6:68, 2 Chr 25:13</t>
  </si>
  <si>
    <t>Beth-jeshimoth</t>
  </si>
  <si>
    <t>Num 33:49, Josh 12:3, Josh 13:20, Ezek 25:9</t>
  </si>
  <si>
    <t>Beth-le-aphrah</t>
  </si>
  <si>
    <t>Ophrah 1</t>
  </si>
  <si>
    <t>Mic 1:10</t>
  </si>
  <si>
    <t>Beth-lebaoth</t>
  </si>
  <si>
    <t>Josh 19:6</t>
  </si>
  <si>
    <t>Bethlehem 1</t>
  </si>
  <si>
    <t>Gen 35:19, Gen 48:7, Judg 12:8, Judg 12:10, Judg 17:7, Judg 17:8, Judg 17:9, Judg 19:1, Judg 19:2, Judg 19:18, Ruth 1:1, Ruth 1:2, Ruth 1:19, Ruth 1:22, Ruth 2:4, Ruth 4:11, 1 Sam 16:4, 1 Sam 17:12, 1 Sam 17:15, 1 Sam 20:6, 1 Sam 20:28, 2 Sam 2:32, 2 Sam 23:14, 2 Sam 23:15, 2 Sam 23:16, 2 Sam 23:24, 1 Chr 11:16, 1 Chr 11:17, 1 Chr 11:18, 1 Chr 11:26, 2 Chr 11:6, Ezra 2:21, Neh 7:26, Jer 41:17, Matt 2:1, Matt 2:5, Matt 2:6, Matt 2:8, Matt 2:16, Luke 2:4, Luke 2:15</t>
  </si>
  <si>
    <t>Bethlehem 2</t>
  </si>
  <si>
    <t>Josh 19:15</t>
  </si>
  <si>
    <t>Bethlehem Ephrathah</t>
  </si>
  <si>
    <t>Mic 5:2</t>
  </si>
  <si>
    <t>Beth-maacah</t>
  </si>
  <si>
    <t>2 Sam 20:14, 2 Sam 20:15</t>
  </si>
  <si>
    <t>Beth-marcaboth</t>
  </si>
  <si>
    <t>Josh 19:5, 1 Chr 4:31</t>
  </si>
  <si>
    <t>Beth-meon</t>
  </si>
  <si>
    <t>Beth-millo</t>
  </si>
  <si>
    <t>Shechem</t>
  </si>
  <si>
    <t>~32.21369123124062</t>
  </si>
  <si>
    <t>~35.2817986718367</t>
  </si>
  <si>
    <t>Judg 9:6, Judg 9:20</t>
  </si>
  <si>
    <t>Beth-nimrah</t>
  </si>
  <si>
    <t>Num 32:36, Josh 13:27</t>
  </si>
  <si>
    <t>now Beth-Nimrah</t>
  </si>
  <si>
    <t>Beth-pazzez</t>
  </si>
  <si>
    <t>~32.46349905885267</t>
  </si>
  <si>
    <t>~35.3036831926058</t>
  </si>
  <si>
    <t>Josh 19:21</t>
  </si>
  <si>
    <t>Beth-pelet</t>
  </si>
  <si>
    <t>Hazar-shual</t>
  </si>
  <si>
    <t>~31.215418</t>
  </si>
  <si>
    <t>~34.942986</t>
  </si>
  <si>
    <t>Josh 15:27, Neh 11:26</t>
  </si>
  <si>
    <t>Beth-peor</t>
  </si>
  <si>
    <t>Deut 3:29, Deut 4:46, Deut 34:6, Josh 13:20</t>
  </si>
  <si>
    <t>Bethphage</t>
  </si>
  <si>
    <t>Matt 21:1, Mark 11:1, Luke 19:29</t>
  </si>
  <si>
    <t>Beth-rehob</t>
  </si>
  <si>
    <t>Judg 18:28, 2 Sam 10:6</t>
  </si>
  <si>
    <t>Bethsaida</t>
  </si>
  <si>
    <t>Matt 11:21, Mark 6:45, Mark 8:22, Luke 9:10, Luke 10:13, John 1:44, John 12:21</t>
  </si>
  <si>
    <t>Beth-shan</t>
  </si>
  <si>
    <t>1 Sam 31:10, 1 Sam 31:12, 2 Sam 21:12</t>
  </si>
  <si>
    <t>Beth-shean</t>
  </si>
  <si>
    <t>Josh 17:11, Josh 17:16, Judg 1:27, 1 Kgs 4:12, 1 Chr 7:29</t>
  </si>
  <si>
    <t>Beth-shemesh 1</t>
  </si>
  <si>
    <t>Josh 15:10, Josh 21:16, 1 Sam 6:9, 1 Sam 6:12, 1 Sam 6:13, 1 Sam 6:14, 1 Sam 6:15, 1 Sam 6:18, 1 Sam 6:19, 1 Sam 6:20, 1 Kgs 4:9, 2 Kgs 14:11, 2 Kgs 14:13, 1 Chr 6:59, 2 Chr 25:21, 2 Chr 25:23, 2 Chr 28:18</t>
  </si>
  <si>
    <t>Beth-shemesh 2</t>
  </si>
  <si>
    <t>Josh 19:22</t>
  </si>
  <si>
    <t>Beth-shemesh 3</t>
  </si>
  <si>
    <t>Beth-shittah</t>
  </si>
  <si>
    <t>Judg 7:22</t>
  </si>
  <si>
    <t>Beth-tappuah</t>
  </si>
  <si>
    <t>Beth-togarmah</t>
  </si>
  <si>
    <t>&gt;40.065539</t>
  </si>
  <si>
    <t>&gt;45.036328</t>
  </si>
  <si>
    <t>Ezek 27:14, Ezek 38:6</t>
  </si>
  <si>
    <t>Bethuel</t>
  </si>
  <si>
    <t>1 Chr 4:30</t>
  </si>
  <si>
    <t>Bethul</t>
  </si>
  <si>
    <t>Josh 19:4</t>
  </si>
  <si>
    <t>Beth-zur</t>
  </si>
  <si>
    <t>Josh 15:58, 2 Chr 11:7, Neh 3:16</t>
  </si>
  <si>
    <t>Betonim</t>
  </si>
  <si>
    <t>Josh 13:26</t>
  </si>
  <si>
    <t>Beyond the River</t>
  </si>
  <si>
    <t>&gt;31.777444</t>
  </si>
  <si>
    <t>&gt;35.234935</t>
  </si>
  <si>
    <t>Ezra 4:10, Ezra 4:11, Ezra 4:16, Ezra 4:17, Ezra 4:20, Ezra 5:3, Ezra 5:6, Ezra 6:6, Ezra 6:8, Ezra 6:13, Ezra 7:21, Ezra 7:25, Ezra 8:36, Neh 2:7, Neh 2:9, Neh 3:7</t>
  </si>
  <si>
    <t>Bezek 1</t>
  </si>
  <si>
    <t>Judg 1:4, Judg 1:5</t>
  </si>
  <si>
    <t>Bezek 2</t>
  </si>
  <si>
    <t>1 Sam 11:8</t>
  </si>
  <si>
    <t>Bezer</t>
  </si>
  <si>
    <t>Deut 4:43, Josh 20:8, Josh 21:36, 1 Chr 6:78</t>
  </si>
  <si>
    <t>Bileam</t>
  </si>
  <si>
    <t>Ibleam</t>
  </si>
  <si>
    <t>Bilhah</t>
  </si>
  <si>
    <t>1 Chr 4:29</t>
  </si>
  <si>
    <t>Bithynia</t>
  </si>
  <si>
    <t>&gt;40.905503</t>
  </si>
  <si>
    <t>&gt;30.685778</t>
  </si>
  <si>
    <t>Acts 16:7, 1 Pet 1:1</t>
  </si>
  <si>
    <t>Biziothiah</t>
  </si>
  <si>
    <t>Josh 15:28</t>
  </si>
  <si>
    <t>Bochim</t>
  </si>
  <si>
    <t>Judg 2:1, Judg 2:5</t>
  </si>
  <si>
    <t>Bor-ashan</t>
  </si>
  <si>
    <t>Bozez</t>
  </si>
  <si>
    <t>1 Sam 14:4</t>
  </si>
  <si>
    <t>Bozkath</t>
  </si>
  <si>
    <t>Lachish</t>
  </si>
  <si>
    <t>~31.56485056116292</t>
  </si>
  <si>
    <t>~34.8467256730566</t>
  </si>
  <si>
    <t>Josh 15:39, 2 Kgs 22:1</t>
  </si>
  <si>
    <t>Gen 36:33, 1 Chr 1:44, Isa 34:6, Isa 63:1, Jer 49:13, Jer 49:22, Amos 1:12</t>
  </si>
  <si>
    <t>Bozrah 2</t>
  </si>
  <si>
    <t>Jer 48:24</t>
  </si>
  <si>
    <t>Broad Wall</t>
  </si>
  <si>
    <t>Neh 3:8, Neh 12:38</t>
  </si>
  <si>
    <t>Brook of Egypt</t>
  </si>
  <si>
    <t>Num 34:5, Josh 15:4, Josh 15:47, 1 Kgs 8:65, 2 Kgs 24:7, 2 Chr 7:8, Isa 27:12, Ezek 47:19, Ezek 48:28</t>
  </si>
  <si>
    <t>river: now Wadi al Arish; http://en.wikipedia.org/wiki/Brook_of_Egypt</t>
  </si>
  <si>
    <t>Brook of the Arabah</t>
  </si>
  <si>
    <t>Amos 6:14</t>
  </si>
  <si>
    <t>Brook of the Willows</t>
  </si>
  <si>
    <t>Jordan Valley</t>
  </si>
  <si>
    <t>~32.309099</t>
  </si>
  <si>
    <t>~35.559900</t>
  </si>
  <si>
    <t>Isa 15:7</t>
  </si>
  <si>
    <t>Buz</t>
  </si>
  <si>
    <t>Dedan</t>
  </si>
  <si>
    <t>~26.625139</t>
  </si>
  <si>
    <t>~37.919663</t>
  </si>
  <si>
    <t>Jer 25:23</t>
  </si>
  <si>
    <t>Cabbon</t>
  </si>
  <si>
    <t>Eglon</t>
  </si>
  <si>
    <t>~31.5</t>
  </si>
  <si>
    <t>~34.7667</t>
  </si>
  <si>
    <t>Josh 15:40</t>
  </si>
  <si>
    <t>Cabul 1</t>
  </si>
  <si>
    <t>Cabul 2</t>
  </si>
  <si>
    <t>~32.865661</t>
  </si>
  <si>
    <t>~35.211814</t>
  </si>
  <si>
    <t>1 Kgs 9:13</t>
  </si>
  <si>
    <t>Caesarea</t>
  </si>
  <si>
    <t>Acts 8:40, Acts 9:30, Acts 10:1, Acts 10:24, Acts 11:11, Acts 12:19, Acts 18:22, Acts 21:8, Acts 21:16, Acts 23:23, Acts 23:33, Acts 25:1, Acts 25:4, Acts 25:6, Acts 25:13</t>
  </si>
  <si>
    <t>Caesarea Philippi</t>
  </si>
  <si>
    <t>Matt 16:13, Mark 8:27</t>
  </si>
  <si>
    <t>Calah</t>
  </si>
  <si>
    <t>Gen 10:11, Gen 10:12</t>
  </si>
  <si>
    <t>Calneh</t>
  </si>
  <si>
    <t>Gen 10:10, Amos 6:2</t>
  </si>
  <si>
    <t>Calno</t>
  </si>
  <si>
    <t>Isa 10:9</t>
  </si>
  <si>
    <t>Cana</t>
  </si>
  <si>
    <t>John 2:1, John 2:11, John 4:46, John 21:2</t>
  </si>
  <si>
    <t>Canaan</t>
  </si>
  <si>
    <t>Gath</t>
  </si>
  <si>
    <t>&gt;31.69352950368834</t>
  </si>
  <si>
    <t>&gt;34.84388288576839</t>
  </si>
  <si>
    <t>Gen 11:31, Gen 12:5, Gen 13:12, Gen 16:3, Gen 17:8, Gen 23:2, Gen 23:19, Gen 31:18, Gen 33:18, Gen 35:6, Gen 36:5, Gen 36:6, Gen 37:1, Gen 42:5, Gen 42:7, Gen 42:13, Gen 42:29, Gen 42:32, Gen 44:8, Gen 45:17, Gen 45:25, Gen 46:6, Gen 46:12, Gen 46:31, Gen 47:1, Gen 47:4, Gen 47:13, Gen 47:14, Gen 47:15, Gen 48:3, Gen 48:7, Gen 49:30, Gen 50:5, Gen 50:13, Ex 6:4, Ex 15:15, Ex 16:35, Lev 14:34, Lev 18:3, Lev 25:38, Num 13:2, Num 13:17, Num 26:19, Num 32:30, Num 32:32, Num 33:40, Num 33:51, Num 34:2, Num 34:29, Num 35:10, Num 35:14, Deut 32:49, Josh 5:12, Josh 14:1, Josh 21:2, Josh 22:9, Josh 22:10, Josh 22:11, Josh 22:32, Josh 24:3, Judg 3:1, Judg 4:2, Judg 4:23, Judg 4:24, Judg 5:19, Judg 21:12, 1 Chr 16:18, Ps 105:11, Ps 106:38, Ps 135:11, Isa 19:18, Isa 23:11, Zeph 2:5, Acts 7:11, Acts 13:19</t>
  </si>
  <si>
    <t>Canneh</t>
  </si>
  <si>
    <t>Ezek 27:23</t>
  </si>
  <si>
    <t>Capernaum</t>
  </si>
  <si>
    <t>Matt 4:13, Matt 8:5, Matt 11:23, Matt 17:24, Mark 1:21, Mark 2:1, Mark 9:33, Luke 4:23, Luke 4:31, Luke 7:1, Luke 10:15, John 2:12, John 4:46, John 6:17, John 6:24, John 6:59</t>
  </si>
  <si>
    <t>Caphtor</t>
  </si>
  <si>
    <t>Crete</t>
  </si>
  <si>
    <t>Deut 2:23, Jer 47:4, Amos 9:7</t>
  </si>
  <si>
    <t>http://en.wikipedia.org/wiki/Caphtor</t>
  </si>
  <si>
    <t>Cappadocia</t>
  </si>
  <si>
    <t>&gt;36.731904</t>
  </si>
  <si>
    <t>&gt;35.486302</t>
  </si>
  <si>
    <t>Acts 2:9, 1 Pet 1:1</t>
  </si>
  <si>
    <t>Carchemish</t>
  </si>
  <si>
    <t>2 Chr 35:20, Isa 10:9, Jer 46:2</t>
  </si>
  <si>
    <t>Carmel</t>
  </si>
  <si>
    <t>Josh 12:22, Josh 15:55, Josh 19:26, 1 Sam 15:12, 1 Sam 25:2, 1 Sam 25:5, 1 Sam 25:7, 1 Sam 25:40, 1 Sam 27:3, 1 Sam 30:5, 2 Sam 2:2, 2 Sam 3:3, 2 Sam 23:35, 1 Chr 11:37, Sng 7:5, Isa 33:9, Isa 35:2, Jer 46:18, Jer 50:19, Amos 1:2, Amos 9:3, Nahum 1:4</t>
  </si>
  <si>
    <t>Casiphia</t>
  </si>
  <si>
    <t>Ezra 8:17</t>
  </si>
  <si>
    <t>Cauda</t>
  </si>
  <si>
    <t>Acts 27:16</t>
  </si>
  <si>
    <t>island; now Gavdos; http://www.creteisland.gr/english/chania/selino/gavdos/</t>
  </si>
  <si>
    <t>Cenchreae</t>
  </si>
  <si>
    <t>Acts 18:18, Rom 16:1</t>
  </si>
  <si>
    <t>Chaldea</t>
  </si>
  <si>
    <t>Ur</t>
  </si>
  <si>
    <t>&gt;30.9620520474569</t>
  </si>
  <si>
    <t>&gt;46.10374195774169</t>
  </si>
  <si>
    <t>Isa 48:20, Jer 50:10, Jer 51:24, Jer 51:35, Ezek 11:24, Ezek 16:29, Ezek 23:15, Ezek 23:16</t>
  </si>
  <si>
    <t>Chebar</t>
  </si>
  <si>
    <t>Ezek 1:1, Ezek 1:3, Ezek 3:15, Ezek 3:23, Ezek 10:15, Ezek 10:20, Ezek 10:22, Ezek 43:3</t>
  </si>
  <si>
    <t>~; now Nehardea; http://www.hebrewhistory.info/factpapers/fp031_iraq.htm</t>
  </si>
  <si>
    <t>Chephar-ammoni</t>
  </si>
  <si>
    <t>Josh 18:24</t>
  </si>
  <si>
    <t>?; now Khirbat Kafr Ana</t>
  </si>
  <si>
    <t>Chephirah</t>
  </si>
  <si>
    <t>Josh 9:17, Josh 18:26, Ezra 2:25, Neh 7:29</t>
  </si>
  <si>
    <t>now Kirbat el Kafira</t>
  </si>
  <si>
    <t>Cherith</t>
  </si>
  <si>
    <t>1 Kgs 17:3, 1 Kgs 17:5</t>
  </si>
  <si>
    <t>Cherub</t>
  </si>
  <si>
    <t>~32.53650368616845</t>
  </si>
  <si>
    <t>~44.42088287373876</t>
  </si>
  <si>
    <t>Ezra 2:59, Neh 7:61</t>
  </si>
  <si>
    <t>Chesalon</t>
  </si>
  <si>
    <t>Josh 15:10</t>
  </si>
  <si>
    <t>Chesil</t>
  </si>
  <si>
    <t>Josh 15:30</t>
  </si>
  <si>
    <t>Chesulloth</t>
  </si>
  <si>
    <t>Josh 19:18</t>
  </si>
  <si>
    <t>Chezib</t>
  </si>
  <si>
    <t>Gen 38:5</t>
  </si>
  <si>
    <t>Chilmad</t>
  </si>
  <si>
    <t>~&gt;36.359410</t>
  </si>
  <si>
    <t>~&gt;43.152887</t>
  </si>
  <si>
    <t>Chinnereth 1</t>
  </si>
  <si>
    <t>Sea of Galilee</t>
  </si>
  <si>
    <t>Deut 3:17</t>
  </si>
  <si>
    <t>Chinnereth 2</t>
  </si>
  <si>
    <t>~32.80677585520321</t>
  </si>
  <si>
    <t>~35.58936052679091</t>
  </si>
  <si>
    <t>Josh 19:35</t>
  </si>
  <si>
    <t>Chinneroth</t>
  </si>
  <si>
    <t>&gt;32.80677585520321</t>
  </si>
  <si>
    <t>&gt;35.58936052679091</t>
  </si>
  <si>
    <t>Josh 11:2, 1 Kgs 15:20</t>
  </si>
  <si>
    <t>Chios</t>
  </si>
  <si>
    <t>Acts 20:15</t>
  </si>
  <si>
    <t>now Chios</t>
  </si>
  <si>
    <t>Chisloth-tabor</t>
  </si>
  <si>
    <t>Josh 19:12</t>
  </si>
  <si>
    <t>Chitlish</t>
  </si>
  <si>
    <t>Gederah</t>
  </si>
  <si>
    <t>~31.823337</t>
  </si>
  <si>
    <t>~34.777779</t>
  </si>
  <si>
    <t>Chorazin</t>
  </si>
  <si>
    <t>Matt 11:21, Luke 10:13</t>
  </si>
  <si>
    <t>Cilicia</t>
  </si>
  <si>
    <t>Tarsus</t>
  </si>
  <si>
    <t>&gt;36.91802695356275</t>
  </si>
  <si>
    <t>&gt;34.89153398422567</t>
  </si>
  <si>
    <t>Acts 6:9, Acts 15:23, Acts 15:41, Acts 21:39, Acts 22:3, Acts 23:34, Acts 27:5, Gal 1:21</t>
  </si>
  <si>
    <t>City of Destruction</t>
  </si>
  <si>
    <t>On</t>
  </si>
  <si>
    <t>Isa 19:18</t>
  </si>
  <si>
    <t>City of Salt</t>
  </si>
  <si>
    <t>Engedi</t>
  </si>
  <si>
    <t>~31.46152536164766</t>
  </si>
  <si>
    <t>~35.39241108242345</t>
  </si>
  <si>
    <t>Josh 15:62</t>
  </si>
  <si>
    <t>City of the Lord</t>
  </si>
  <si>
    <t>Isa 60:14</t>
  </si>
  <si>
    <t>Cnidus</t>
  </si>
  <si>
    <t>Acts 27:7</t>
  </si>
  <si>
    <t>Colossae</t>
  </si>
  <si>
    <t>Col 1:2</t>
  </si>
  <si>
    <t>Corinth</t>
  </si>
  <si>
    <t>Acts 18:1, Acts 19:1, 1 Cor 1:2, 2 Cor 1:1, 2 Cor 1:23, 2 Tim 4:20</t>
  </si>
  <si>
    <t>Corner Gate</t>
  </si>
  <si>
    <t>2 Kgs 14:13, 2 Chr 25:23, 2 Chr 26:9, Jer 31:38, Zech 14:10</t>
  </si>
  <si>
    <t>Cos</t>
  </si>
  <si>
    <t>Acts 21:1</t>
  </si>
  <si>
    <t>Cozeba</t>
  </si>
  <si>
    <t>1 Chr 4:22</t>
  </si>
  <si>
    <t>Acts 27:7, Acts 27:12, Acts 27:13, Acts 27:21, Titus 1:5</t>
  </si>
  <si>
    <t>island</t>
  </si>
  <si>
    <t>Cun</t>
  </si>
  <si>
    <t>1 Chr 18:8</t>
  </si>
  <si>
    <t>Cush</t>
  </si>
  <si>
    <t>Ethiopia</t>
  </si>
  <si>
    <t>&gt;21.959788</t>
  </si>
  <si>
    <t>&gt;31.343557</t>
  </si>
  <si>
    <t>Gen 2:13, 2 Kgs 19:9, Ps 68:31, Ps 87:4, Isa 11:11, Isa 18:1, Isa 20:3, Isa 20:5, Isa 37:9, Isa 43:3, Isa 45:14, Jer 46:9, Ezek 29:10, Ezek 30:4, Ezek 30:5, Ezek 30:9, Ezek 38:5, Nahum 3:9, Zeph 3:10</t>
  </si>
  <si>
    <t>Cushan</t>
  </si>
  <si>
    <t>Hab 3:7</t>
  </si>
  <si>
    <t>Cuth</t>
  </si>
  <si>
    <t>2 Kgs 17:30</t>
  </si>
  <si>
    <t>http://en.wikipedia.org/wiki/Kutha</t>
  </si>
  <si>
    <t>Cuthah</t>
  </si>
  <si>
    <t>Cyprus</t>
  </si>
  <si>
    <t>Isa 23:1, Isa 23:12, Jer 2:10, Ezek 27:6, Acts 4:36, Acts 11:19, Acts 11:20, Acts 13:4, Acts 15:39, Acts 21:3, Acts 21:16, Acts 27:4</t>
  </si>
  <si>
    <t>Cyrene</t>
  </si>
  <si>
    <t>Matt 27:32, Mark 15:21, Luke 23:26, Acts 2:10, Acts 11:20, Acts 13:1</t>
  </si>
  <si>
    <t>http://en.wikipedia.org/wiki/Cyrene%2C_Libya</t>
  </si>
  <si>
    <t>Dabbesheth</t>
  </si>
  <si>
    <t>Josh 19:11</t>
  </si>
  <si>
    <t>Daberath</t>
  </si>
  <si>
    <t>Josh 19:12, Josh 21:28, 1 Chr 6:72</t>
  </si>
  <si>
    <t>Dalmanutha</t>
  </si>
  <si>
    <t>Magadan</t>
  </si>
  <si>
    <t>Mark 8:10</t>
  </si>
  <si>
    <t>Dalmatia</t>
  </si>
  <si>
    <t>&gt;43.515484</t>
  </si>
  <si>
    <t>&gt;16.071538</t>
  </si>
  <si>
    <t>2 Tim 4:10</t>
  </si>
  <si>
    <t>Gen 14:15, Gen 15:2, 2 Sam 8:5, 2 Sam 8:6, 1 Kgs 11:24, 1 Kgs 15:18, 1 Kgs 19:15, 1 Kgs 20:34, 2 Kgs 5:12, 2 Kgs 8:7, 2 Kgs 8:9, 2 Kgs 14:28, 2 Kgs 16:9, 2 Kgs 16:10, 2 Kgs 16:11, 2 Kgs 16:12, 1 Chr 18:5, 1 Chr 18:6, 2 Chr 16:2, 2 Chr 24:23, 2 Chr 28:5, 2 Chr 28:23, Sng 7:4, Isa 7:8, Isa 8:4, Isa 10:9, Isa 17:1, Isa 17:3, Jer 49:23, Jer 49:24, Jer 49:27, Ezek 27:18, Ezek 47:16, Ezek 47:17, Ezek 47:18, Ezek 48:1, Amos 1:3, Amos 1:5, Amos 5:27, Zech 9:1, Acts 9:2, Acts 9:3, Acts 9:8, Acts 9:10, Acts 9:19, Acts 9:22, Acts 9:27, Acts 22:5, Acts 22:6, Acts 22:10, Acts 22:11, Acts 26:12, Acts 26:20, 2 Cor 11:32, Gal 1:17</t>
  </si>
  <si>
    <t>Dan</t>
  </si>
  <si>
    <t>Gen 14:14, Josh 19:47, Judg 18:29, Judg 20:1, 1 Sam 3:20, 2 Sam 3:10, 2 Sam 17:11, 2 Sam 24:2, 2 Sam 24:6, 2 Sam 24:15, 1 Kgs 4:25, 1 Kgs 12:29, 1 Kgs 12:30, 1 Kgs 15:20, 2 Kgs 10:29, 1 Chr 21:2, 2 Chr 16:4, 2 Chr 30:5, Jer 4:15, Jer 8:16</t>
  </si>
  <si>
    <t>Dannah</t>
  </si>
  <si>
    <t>Josh 15:49</t>
  </si>
  <si>
    <t>Debir 1</t>
  </si>
  <si>
    <t>Josh 10:38, Josh 10:39, Josh 11:21, Josh 12:13, Josh 15:15, Josh 15:49, Josh 21:15, Judg 1:11, 1 Chr 6:58</t>
  </si>
  <si>
    <t>Debir 2</t>
  </si>
  <si>
    <t>Josh 15:7</t>
  </si>
  <si>
    <t>now Ed Dhaherie</t>
  </si>
  <si>
    <t>Debir 3</t>
  </si>
  <si>
    <t>Lo-debar</t>
  </si>
  <si>
    <t>Decapolis</t>
  </si>
  <si>
    <t>&gt;33.519299</t>
  </si>
  <si>
    <t>&gt;36.31344999999999</t>
  </si>
  <si>
    <t>Matt 4:25, Mark 5:20, Mark 7:31</t>
  </si>
  <si>
    <t>Jer 25:23, Jer 49:8, Ezek 25:13, Ezek 27:15, Ezek 27:20, Ezek 38:13</t>
  </si>
  <si>
    <t>http://en.wikipedia.org/wiki/Al-%27Ula</t>
  </si>
  <si>
    <t>Derbe</t>
  </si>
  <si>
    <t>Acts 14:6, Acts 14:20, Acts 16:1, Acts 20:4</t>
  </si>
  <si>
    <t>Num 21:30, Num 32:3, Num 32:34, Josh 13:9, Josh 13:17, Isa 15:2, Isa 15:9, Jer 48:18, Jer 48:22</t>
  </si>
  <si>
    <t>Dibon 2</t>
  </si>
  <si>
    <t>Neh 11:25</t>
  </si>
  <si>
    <t>Dibon-gad</t>
  </si>
  <si>
    <t>Num 33:45, Num 33:46</t>
  </si>
  <si>
    <t>Dilean</t>
  </si>
  <si>
    <t>Josh 15:38</t>
  </si>
  <si>
    <t>Dimnah</t>
  </si>
  <si>
    <t>Josh 21:35</t>
  </si>
  <si>
    <t>Dimonah</t>
  </si>
  <si>
    <t>Dinhabah</t>
  </si>
  <si>
    <t>30.336614?</t>
  </si>
  <si>
    <t>35.529889?</t>
  </si>
  <si>
    <t>Gen 36:32, 1 Chr 1:43</t>
  </si>
  <si>
    <t>Diviners' Oak</t>
  </si>
  <si>
    <t>&lt;32.21369123124062</t>
  </si>
  <si>
    <t>&lt;35.2817986718367</t>
  </si>
  <si>
    <t>Judg 9:37</t>
  </si>
  <si>
    <t>Dizahab</t>
  </si>
  <si>
    <t>Deut 1:1</t>
  </si>
  <si>
    <t>Num 33:12, Num 33:13</t>
  </si>
  <si>
    <t>Dor</t>
  </si>
  <si>
    <t>Josh 12:23, Josh 17:11, Judg 1:27, 1 Chr 7:29</t>
  </si>
  <si>
    <t>Dothan</t>
  </si>
  <si>
    <t>Gen 37:17, 2 Kgs 6:13</t>
  </si>
  <si>
    <t>Dragon Spring</t>
  </si>
  <si>
    <t>Neh 2:13</t>
  </si>
  <si>
    <t>Dumah 1</t>
  </si>
  <si>
    <t>Dumah 2</t>
  </si>
  <si>
    <t>~&gt;27.4</t>
  </si>
  <si>
    <t>~&gt;37.7</t>
  </si>
  <si>
    <t>Isa 21:11</t>
  </si>
  <si>
    <t>Dung Gate</t>
  </si>
  <si>
    <t>Neh 2:13, Neh 3:13, Neh 3:14, Neh 12:31</t>
  </si>
  <si>
    <t>KMZ:Dung Gate</t>
  </si>
  <si>
    <t>Dura</t>
  </si>
  <si>
    <t>Dan 3:1</t>
  </si>
  <si>
    <t>East</t>
  </si>
  <si>
    <t>~31.95018855468469</t>
  </si>
  <si>
    <t>~35.92413135872749</t>
  </si>
  <si>
    <t>Judg 6:3, Judg 6:33, Judg 7:12, Judg 8:10, Ezek 25:4, Ezek 25:10</t>
  </si>
  <si>
    <t>East Gate</t>
  </si>
  <si>
    <t>Neh 3:29</t>
  </si>
  <si>
    <t>Ebenezer</t>
  </si>
  <si>
    <t>1 Sam 4:1, 1 Sam 5:1, 1 Sam 7:12</t>
  </si>
  <si>
    <t>Ebez</t>
  </si>
  <si>
    <t>Josh 19:20</t>
  </si>
  <si>
    <t>now Al-Bathan</t>
  </si>
  <si>
    <t>Ebron</t>
  </si>
  <si>
    <t>Josh 19:28</t>
  </si>
  <si>
    <t>Ecbatana</t>
  </si>
  <si>
    <t>Ezra 6:2</t>
  </si>
  <si>
    <t>Eden</t>
  </si>
  <si>
    <t>Gen 2:8, Gen 2:10, Gen 2:15, Gen 3:23, Gen 3:24, Gen 4:16, 2 Kgs 19:12, Isa 37:12, Isa 51:3, Ezek 27:23, Ezek 28:13, Ezek 31:9, Ezek 31:16, Ezek 31:18, Ezek 36:35, Joel 2:3</t>
  </si>
  <si>
    <t>Eder 1</t>
  </si>
  <si>
    <t>&lt;31.70536129174666</t>
  </si>
  <si>
    <t>&lt;35.21026630105202</t>
  </si>
  <si>
    <t>Gen 35:21</t>
  </si>
  <si>
    <t>Eder 2</t>
  </si>
  <si>
    <t>Josh 15:21</t>
  </si>
  <si>
    <t>Edom</t>
  </si>
  <si>
    <t>&gt;30.734691</t>
  </si>
  <si>
    <t>&gt;35.606250</t>
  </si>
  <si>
    <t>Gen 32:3, Gen 36:16, Gen 36:17, Gen 36:21, Gen 36:31, Gen 36:32, Gen 36:43, Ex 15:15, Num 20:14, Num 20:18, Num 20:20, Num 20:21, Num 20:23, Num 21:4, Num 24:18, Num 33:37, Num 34:3, Josh 15:1, Josh 15:21, Judg 5:4, Judg 11:17, Judg 11:18, 1 Sam 14:47, 2 Sam 8:12, 2 Sam 8:14, 1 Kgs 9:26, 1 Kgs 11:14, 1 Kgs 11:15, 1 Kgs 11:16, 1 Kgs 22:47, 2 Kgs 3:8, 2 Kgs 3:9, 2 Kgs 3:12, 2 Kgs 3:20, 2 Kgs 3:26, 2 Kgs 8:20, 2 Kgs 8:22, 2 Kgs 14:10, 1 Chr 1:43, 1 Chr 1:51, 1 Chr 1:54, 1 Chr 18:11, 1 Chr 18:13, 2 Chr 8:17, 2 Chr 20:2, 2 Chr 21:8, 2 Chr 21:10, 2 Chr 25:19, 2 Chr 25:20, Ps 60:1, Ps 60:8, Ps 60:9, Ps 83:6, Ps 108:9, Ps 108:10, Isa 11:14, Isa 34:5, Isa 34:6, Isa 34:9, Isa 63:1, Jer 9:26, Jer 25:21, Jer 27:3, Jer 40:11, Jer 49:7, Jer 49:17, Jer 49:20, Jer 49:22, Lam 4:21, Lam 4:22, Ezek 25:12, Ezek 25:13, Ezek 25:14, Ezek 32:29, Ezek 35:15, Ezek 36:5, Dan 11:41, Joel 3:19, Amos 1:6, Amos 1:9, Amos 1:11, Amos 2:1, Amos 9:12, Obad 1:1, Obad 1:8, Mal 1:4</t>
  </si>
  <si>
    <t>Edrei</t>
  </si>
  <si>
    <t>Num 21:33, Deut 1:4, Deut 3:1, Deut 3:10, Josh 12:4, Josh 13:12, Josh 13:31, Josh 19:37</t>
  </si>
  <si>
    <t>Eglaim</t>
  </si>
  <si>
    <t>Eglath-shelishiyah</t>
  </si>
  <si>
    <t>Isa 15:5, Jer 48:34</t>
  </si>
  <si>
    <t>Josh 10:3, Josh 10:5, Josh 10:23, Josh 10:34, Josh 10:36, Josh 10:37, Josh 12:12, Josh 15:39</t>
  </si>
  <si>
    <t>Egypt</t>
  </si>
  <si>
    <t>&gt;30.108086</t>
  </si>
  <si>
    <t>&gt;31.338220</t>
  </si>
  <si>
    <t>Gen 12:10, Gen 12:11, Gen 12:14, Gen 13:1, Gen 13:10, Gen 15:18, Gen 21:21, Gen 25:18, Gen 26:2, Gen 37:25, Gen 37:28, Gen 37:36, Gen 39:1, Gen 40:1, Gen 40:5, Gen 41:8, Gen 41:19, Gen 41:29, Gen 41:30, Gen 41:33, Gen 41:34, Gen 41:36, Gen 41:41, Gen 41:43, Gen 41:44, Gen 41:45, Gen 41:46, Gen 41:48, Gen 41:53, Gen 41:54, Gen 41:55, Gen 41:56, Gen 41:57, Gen 42:1, Gen 42:2, Gen 42:3, Gen 43:2, Gen 43:15, Gen 45:4, Gen 45:8, Gen 45:9, Gen 45:13, Gen 45:18, Gen 45:19, Gen 45:20, Gen 45:23, Gen 45:25, Gen 45:26, Gen 46:3, Gen 46:4, Gen 46:6, Gen 46:7, Gen 46:8, Gen 46:20, Gen 46:26, Gen 46:27, Gen 47:6, Gen 47:11, Gen 47:13, Gen 47:14, Gen 47:15, Gen 47:20, Gen 47:21, Gen 47:26, Gen 47:27, Gen 47:28, Gen 47:29, Gen 47:30, Gen 48:5, Gen 50:7, Gen 50:14, Gen 50:22, Gen 50:26, Ex 1:1, Ex 1:5, Ex 1:8, Ex 1:15, Ex 1:17, Ex 1:18, Ex 2:23, Ex 3:7, Ex 3:10, Ex 3:11, Ex 3:12, Ex 3:16, Ex 3:17, Ex 3:18, Ex 3:19, Ex 3:20, Ex 4:18, Ex 4:19, Ex 4:20, Ex 4:21, Ex 5:4, Ex 5:12, Ex 6:11, Ex 6:13, Ex 6:26, Ex 6:27, Ex 6:28, Ex 6:29, Ex 7:3, Ex 7:4, Ex 7:5, Ex 7:11, Ex 7:19, Ex 7:21, Ex 7:22, Ex 8:5, Ex 8:6, Ex 8:7, Ex 8:16, Ex 8:17, Ex 8:24, Ex 9:4, Ex 9:9, Ex 9:18, Ex 9:22, Ex 9:23, Ex 9:24, Ex 9:25, Ex 10:7, Ex 10:12, Ex 10:13, Ex 10:14, Ex 10:15, Ex 10:19, Ex 10:21, Ex 10:22, Ex 11:1, Ex 11:3, Ex 11:4, Ex 11:5, Ex 11:6, Ex 11:7, Ex 11:9, Ex 12:1, Ex 12:12, Ex 12:13, Ex 12:17, Ex 12:27, Ex 12:29, Ex 12:30, Ex 12:39, Ex 12:40, Ex 12:41, Ex 12:42, Ex 12:51, Ex 13:3, Ex 13:8, Ex 13:9, Ex 13:14, Ex 13:15, Ex 13:16, Ex 13:17, Ex 13:18, Ex 14:5, Ex 14:7, Ex 14:8, Ex 14:11, Ex 14:12, Ex 14:20, Ex 16:1, Ex 16:3, Ex 16:6, Ex 16:32, Ex 17:3, Ex 18:1, Ex 19:1, Ex 20:2, Ex 22:21, Ex 23:9, Ex 23:15, Ex 29:46, Ex 32:1, Ex 32:4, Ex 32:7, Ex 32:8, Ex 32:11, Ex 32:23, Ex 33:1, Ex 34:18, Lev 11:45, Lev 18:3, Lev 19:34, Lev 19:36, Lev 22:33, Lev 23:43, Lev 25:38, Lev 25:42, Lev 25:55, Lev 26:13, Lev 26:45, Num 1:1, Num 3:13, Num 8:17, Num 9:1, Num 11:5, Num 11:18, Num 11:20, Num 13:22, Num 14:2, Num 14:3, Num 14:4, Num 14:19, Num 14:22, Num 15:41, Num 20:5, Num 20:15, Num 20:16, Num 21:5, Num 22:5, Num 22:11, Num 23:22, Num 24:8, Num 26:4, Num 26:59, Num 32:11, Num 33:1, Num 33:38, Deut 1:27, Deut 1:30, Deut 4:20, Deut 4:34, Deut 4:37, Deut 4:45, Deut 4:46, Deut 5:6, Deut 5:15, Deut 6:12, Deut 6:21, Deut 6:22, Deut 7:8, Deut 7:15, Deut 7:18, Deut 8:14, Deut 9:7, Deut 9:12, Deut 9:26, Deut 10:19, Deut 10:22, Deut 11:3, Deut 11:4, Deut 11:10, Deut 13:5, Deut 13:10, Deut 15:15, Deut 16:1, Deut 16:3, Deut 16:6, Deut 16:12, Deut 17:16, Deut 20:1, Deut 23:4, Deut 24:9, Deut 24:18, Deut 24:22, Deut 25:17, Deut 26:5, Deut 26:8, Deut 28:27, Deut 28:60, Deut 28:68, Deut 29:2, Deut 29:16, Deut 29:25, Deut 34:11, Josh 2:10, Josh 5:4, Josh 5:5, Josh 5:6, Josh 5:9, Josh 9:9, Josh 13:3, Josh 24:4, Josh 24:5, Josh 24:6, Josh 24:7, Josh 24:14, Josh 24:17, Josh 24:32, Judg 2:1, Judg 2:12, Judg 6:8, Judg 6:13, Judg 11:13, Judg 11:16, Judg 19:30, 1 Sam 2:27, 1 Sam 8:8, 1 Sam 10:18, 1 Sam 12:6, 1 Sam 12:8, 1 Sam 15:2, 1 Sam 15:6, 1 Sam 15:7, 1 Sam 27:8, 1 Sam 30:13, 2 Sam 7:6, 2 Sam 7:23, 1 Kgs 3:1, 1 Kgs 4:21, 1 Kgs 4:30, 1 Kgs 6:1, 1 Kgs 8:9, 1 Kgs 8:16, 1 Kgs 8:21, 1 Kgs 8:51, 1 Kgs 8:53, 1 Kgs 8:65, 1 Kgs 9:9, 1 Kgs 9:16, 1 Kgs 10:28, 1 Kgs 10:29, 1 Kgs 11:17, 1 Kgs 11:18, 1 Kgs 11:21, 1 Kgs 11:40, 1 Kgs 12:2, 1 Kgs 12:28, 1 Kgs 14:25, 2 Kgs 7:6, 2 Kgs 17:4, 2 Kgs 17:7, 2 Kgs 17:36, 2 Kgs 18:21, 2 Kgs 18:24, 2 Kgs 19:24, 2 Kgs 21:15, 2 Kgs 23:29, 2 Kgs 23:34, 2 Kgs 24:7, 2 Kgs 25:26, 1 Chr 13:5, 1 Chr 17:21, 2 Chr 1:16, 2 Chr 1:17, 2 Chr 5:10, 2 Chr 6:5, 2 Chr 7:22, 2 Chr 9:26, 2 Chr 9:28, 2 Chr 10:2, 2 Chr 12:2, 2 Chr 12:3, 2 Chr 12:9, 2 Chr 20:10, 2 Chr 26:8, 2 Chr 35:20, 2 Chr 36:3, 2 Chr 36:4, Neh 9:9, Neh 9:17, Neh 9:18, Ps 68:31, Ps 78:12, Ps 78:43, Ps 78:51, Ps 80:8, Ps 81:5, Ps 81:10, Ps 105:23, Ps 105:38, Ps 106:7, Ps 106:21, Ps 114:1, Ps 135:8, Ps 135:9, Ps 136:10, Isa 7:18, Isa 10:26, Isa 11:11, Isa 11:16, Isa 19:1, Isa 19:12, Isa 19:13, Isa 19:14, Isa 19:15, Isa 19:18, Isa 19:19, Isa 19:20, Isa 19:22, Isa 19:23, Isa 19:24, Isa 19:25, Isa 20:3, Isa 20:4, Isa 20:5, Isa 23:5, Isa 27:13, Isa 30:2, Isa 30:3, Isa 31:1, Isa 36:6, Isa 36:9, Isa 37:25, Isa 43:3, Isa 45:14, Isa 52:4, Jer 2:6, Jer 2:18, Jer 2:36, Jer 7:22, Jer 7:25, Jer 9:26, Jer 11:4, Jer 11:7, Jer 16:14, Jer 23:7, Jer 24:8, Jer 25:19, Jer 26:21, Jer 26:22, Jer 26:23, Jer 31:32, Jer 32:20, Jer 32:21, Jer 34:13, Jer 37:5, Jer 37:7, Jer 41:17, Jer 42:14, Jer 42:15, Jer 42:16, Jer 42:17, Jer 42:18, Jer 42:19, Jer 43:2, Jer 43:7, Jer 43:11, Jer 43:12, Jer 43:13, Jer 44:1, Jer 44:8, Jer 44:12, Jer 44:13, Jer 44:14, Jer 44:15, Jer 44:24, Jer 44:26, Jer 44:27, Jer 44:28, Jer 44:30, Jer 46:2, Jer 46:8, Jer 46:11, Jer 46:13, Jer 46:14, Jer 46:17, Jer 46:19, Jer 46:20, Jer 46:24, Jer 46:25, Jer 46:26, Lam 5:6, Ezek 17:15, Ezek 19:4, Ezek 20:5, Ezek 20:6, Ezek 20:7, Ezek 20:8, Ezek 20:9, Ezek 20:10, Ezek 20:36, Ezek 23:3, Ezek 23:8, Ezek 23:19, Ezek 23:27, Ezek 27:7, Ezek 29:2, Ezek 29:3, Ezek 29:6, Ezek 29:9, Ezek 29:10, Ezek 29:12, Ezek 29:14, Ezek 29:19, Ezek 29:20, Ezek 30:4, Ezek 30:6, Ezek 30:8, Ezek 30:10, Ezek 30:11, Ezek 30:13, Ezek 30:15, Ezek 30:16, Ezek 30:18, Ezek 30:19, Ezek 30:21, Ezek 30:22, Ezek 30:25, Ezek 31:2, Ezek 32:2, Ezek 32:12, Ezek 32:15, Ezek 32:16, Ezek 32:18, Ezek 32:20, Dan 9:15, Dan 11:8, Dan 11:42, Dan 11:43, Hos 2:15, Hos 7:11, Hos 7:16, Hos 8:13, Hos 9:3, Hos 9:6, Hos 11:1, Hos 11:5, Hos 11:11, Hos 12:1, Hos 12:9, Hos 12:13, Hos 13:4, Joel 3:19, Amos 2:10, Amos 3:1, Amos 3:9, Amos 4:10, Amos 8:8, Amos 9:5, Amos 9:7, Mic 6:4, Mic 7:12, Mic 7:15, Nahum 3:9, Hag 2:5, Zech 10:10, Zech 10:11, Zech 14:18, Zech 14:19, Matt 2:13, Matt 2:14, Matt 2:15, Matt 2:19, Acts 2:10, Acts 7:9, Acts 7:10, Acts 7:11, Acts 7:12, Acts 7:15, Acts 7:17, Acts 7:18, Acts 7:34, Acts 7:36, Acts 7:39, Acts 7:40, Acts 13:17, Heb 3:16, Heb 8:9, Heb 11:26, Heb 11:27, Jude 1:5, Rev 11:8</t>
  </si>
  <si>
    <t>Egypt's</t>
  </si>
  <si>
    <t>Isa 19:6, Isa 30:7, Ezek 30:9</t>
  </si>
  <si>
    <t>Ekron</t>
  </si>
  <si>
    <t>Josh 13:3, Josh 15:11, Josh 15:45, Josh 15:46, Josh 19:43, Judg 1:18, 1 Sam 5:10, 1 Sam 6:16, 1 Sam 6:17, 1 Sam 7:14, 1 Sam 17:52, 2 Kgs 1:2, 2 Kgs 1:3, 2 Kgs 1:6, 2 Kgs 1:16, Jer 25:20, Amos 1:8, Zeph 2:4, Zech 9:5, Zech 9:7</t>
  </si>
  <si>
    <t>Elam</t>
  </si>
  <si>
    <t>Susa</t>
  </si>
  <si>
    <t>&gt;32.18919123705116</t>
  </si>
  <si>
    <t>&gt;48.25788647687722</t>
  </si>
  <si>
    <t>Gen 14:1, Gen 14:9, Isa 11:11, Isa 21:2, Isa 22:6, Jer 25:25, Jer 49:34, Jer 49:35, Jer 49:36, Jer 49:37, Jer 49:38, Jer 49:39, Ezek 32:24, Dan 8:2</t>
  </si>
  <si>
    <t>Elath</t>
  </si>
  <si>
    <t>Deut 2:8, 2 Kgs 14:22, 2 Kgs 16:6</t>
  </si>
  <si>
    <t>El-bethel</t>
  </si>
  <si>
    <t>&lt;31.93053920580005</t>
  </si>
  <si>
    <t>&lt;35.22103274923676</t>
  </si>
  <si>
    <t>Gen 35:7</t>
  </si>
  <si>
    <t>Elealeh</t>
  </si>
  <si>
    <t>Num 32:3, Num 32:37, Isa 15:4, Isa 16:9, Jer 48:34</t>
  </si>
  <si>
    <t>Elim</t>
  </si>
  <si>
    <t>Ex 15:27, Ex 16:1, Num 33:9, Num 33:10</t>
  </si>
  <si>
    <t>Elishah</t>
  </si>
  <si>
    <t>Ezek 27:7</t>
  </si>
  <si>
    <t>Elkosh</t>
  </si>
  <si>
    <t>Nahum 1:1</t>
  </si>
  <si>
    <t>Ellasar</t>
  </si>
  <si>
    <t>&gt;37.056944</t>
  </si>
  <si>
    <t>&gt;40.997222</t>
  </si>
  <si>
    <t>Gen 14:1, Gen 14:9</t>
  </si>
  <si>
    <t>region; http://en.wikipedia.org/wiki/Urkesh</t>
  </si>
  <si>
    <t>Elon</t>
  </si>
  <si>
    <t>Josh 19:43</t>
  </si>
  <si>
    <t>Elonbeth-hanan</t>
  </si>
  <si>
    <t>1 Kgs 4:9</t>
  </si>
  <si>
    <t>Eloth</t>
  </si>
  <si>
    <t>1 Kgs 9:26, 2 Chr 8:17, 2 Chr 26:2</t>
  </si>
  <si>
    <t>El-paran</t>
  </si>
  <si>
    <t>Paran</t>
  </si>
  <si>
    <t>~29.151667</t>
  </si>
  <si>
    <t>~33.541944</t>
  </si>
  <si>
    <t>Gen 14:6</t>
  </si>
  <si>
    <t>Elteke</t>
  </si>
  <si>
    <t>Eltekeh</t>
  </si>
  <si>
    <t>Josh 21:23</t>
  </si>
  <si>
    <t>Eltekon</t>
  </si>
  <si>
    <t>Eltolad</t>
  </si>
  <si>
    <t>Josh 15:30, Josh 19:4</t>
  </si>
  <si>
    <t>Emek-keziz</t>
  </si>
  <si>
    <t>~31.837062</t>
  </si>
  <si>
    <t>~35.513151</t>
  </si>
  <si>
    <t>Josh 18:21</t>
  </si>
  <si>
    <t>Emmaus</t>
  </si>
  <si>
    <t>Luke 24:13</t>
  </si>
  <si>
    <t>Enaim</t>
  </si>
  <si>
    <t>Timnah 1</t>
  </si>
  <si>
    <t>~31.784368</t>
  </si>
  <si>
    <t>~34.909680</t>
  </si>
  <si>
    <t>Gen 38:14, Gen 38:21</t>
  </si>
  <si>
    <t>Enam</t>
  </si>
  <si>
    <t>~32.15</t>
  </si>
  <si>
    <t>~35.1260</t>
  </si>
  <si>
    <t>Josh 15:34</t>
  </si>
  <si>
    <t>En-dor</t>
  </si>
  <si>
    <t>Josh 17:11, 1 Sam 28:7, Ps 83:10</t>
  </si>
  <si>
    <t>Ezek 47:10</t>
  </si>
  <si>
    <t>En-gannim 1</t>
  </si>
  <si>
    <t>Josh 19:21, Josh 21:29</t>
  </si>
  <si>
    <t>Josh 15:62, 1 Sam 23:29, 1 Sam 24:1, 2 Chr 20:2, Sng 1:14, Ezek 47:10</t>
  </si>
  <si>
    <t>En-haddah</t>
  </si>
  <si>
    <t>En-hakkore</t>
  </si>
  <si>
    <t>~31.75274835811488</t>
  </si>
  <si>
    <t>~34.97660913147738</t>
  </si>
  <si>
    <t>Judg 15:19</t>
  </si>
  <si>
    <t>En-hazor</t>
  </si>
  <si>
    <t>Josh 19:37</t>
  </si>
  <si>
    <t>En-mishpat</t>
  </si>
  <si>
    <t>Gen 14:7</t>
  </si>
  <si>
    <t>En-rimmon</t>
  </si>
  <si>
    <t>Neh 11:29</t>
  </si>
  <si>
    <t>En-rogel</t>
  </si>
  <si>
    <t>Josh 15:7, Josh 18:16, 2 Sam 17:17, 1 Kgs 1:9</t>
  </si>
  <si>
    <t>En-shemesh</t>
  </si>
  <si>
    <t>En-tappuah</t>
  </si>
  <si>
    <t>Tappuah 1</t>
  </si>
  <si>
    <t>Josh 17:7</t>
  </si>
  <si>
    <t>Ephah</t>
  </si>
  <si>
    <t>Midian</t>
  </si>
  <si>
    <t>~&gt;28.932881</t>
  </si>
  <si>
    <t>~&gt;34.90832</t>
  </si>
  <si>
    <t>Isa 60:6</t>
  </si>
  <si>
    <t>Ephes-dammim</t>
  </si>
  <si>
    <t>1 Sam 17:1</t>
  </si>
  <si>
    <t>Ephesus</t>
  </si>
  <si>
    <t>Acts 18:19, Acts 18:21, Acts 18:24, Acts 19:1, Acts 19:17, Acts 19:26, Acts 19:35, Acts 20:16, Acts 20:17, 1 Cor 15:32, 1 Cor 16:8, Eph 1:1, 1 Tim 1:3, 2 Tim 1:18, 2 Tim 4:12, Rev 1:11, Rev 2:1</t>
  </si>
  <si>
    <t>Ephraim</t>
  </si>
  <si>
    <t>John 11:54</t>
  </si>
  <si>
    <t>Ephraim Gate</t>
  </si>
  <si>
    <t>2 Kgs 14:13, 2 Chr 25:23</t>
  </si>
  <si>
    <t>Ephrath</t>
  </si>
  <si>
    <t>Gen 35:16, Gen 35:19, Gen 48:7</t>
  </si>
  <si>
    <t>Ephrathah</t>
  </si>
  <si>
    <t>Ruth 4:11, Ps 132:6</t>
  </si>
  <si>
    <t>Ephron 1</t>
  </si>
  <si>
    <t>Mount Ephron</t>
  </si>
  <si>
    <t>~31.675746</t>
  </si>
  <si>
    <t>~35.042407</t>
  </si>
  <si>
    <t>Josh 18:15</t>
  </si>
  <si>
    <t>Ephron 2</t>
  </si>
  <si>
    <t>2 Chr 13:19</t>
  </si>
  <si>
    <t>Erech</t>
  </si>
  <si>
    <t>Gen 10:10, Ezra 4:9</t>
  </si>
  <si>
    <t>now Uruk</t>
  </si>
  <si>
    <t>Esau</t>
  </si>
  <si>
    <t>Gen 36:40, Jer 49:10, Obad 1:6, Obad 1:18</t>
  </si>
  <si>
    <t>Esek</t>
  </si>
  <si>
    <t>Gerar</t>
  </si>
  <si>
    <t>~31.39129109635703</t>
  </si>
  <si>
    <t>~34.56057015639144</t>
  </si>
  <si>
    <t>Gen 26:20</t>
  </si>
  <si>
    <t>Eshan</t>
  </si>
  <si>
    <t>Eshtaol</t>
  </si>
  <si>
    <t>Josh 15:33, Josh 19:41, Judg 13:25, Judg 16:31, Judg 18:2, Judg 18:8, Judg 18:11</t>
  </si>
  <si>
    <t>Eshtemoa</t>
  </si>
  <si>
    <t>Josh 21:14, 1 Sam 30:28, 1 Chr 6:57</t>
  </si>
  <si>
    <t>Eshtemoh</t>
  </si>
  <si>
    <t>Etam 1</t>
  </si>
  <si>
    <t>Judg 15:8, Judg 15:11</t>
  </si>
  <si>
    <t>http://www.tiuli.com/english/Judean_Mountains/Judean_Mountains.asp</t>
  </si>
  <si>
    <t>Etam 2</t>
  </si>
  <si>
    <t>~31.370835</t>
  </si>
  <si>
    <t>~34.860665</t>
  </si>
  <si>
    <t>1 Chr 4:32</t>
  </si>
  <si>
    <t>Etam 3</t>
  </si>
  <si>
    <t>2 Chr 11:6</t>
  </si>
  <si>
    <t>now Khirbet el Khokh; palestine-family.net/index.php?nav=8-18&amp;cid=17&amp;did=193</t>
  </si>
  <si>
    <t>Etham</t>
  </si>
  <si>
    <t>Ex 13:20, Num 33:6, Num 33:7, Num 33:8</t>
  </si>
  <si>
    <t>Ether</t>
  </si>
  <si>
    <t>Josh 15:42, Josh 19:7</t>
  </si>
  <si>
    <t>Est 1:1, Est 8:9, Job 28:19</t>
  </si>
  <si>
    <t>Eth-kazin</t>
  </si>
  <si>
    <t>~32.781808</t>
  </si>
  <si>
    <t>~35.321364</t>
  </si>
  <si>
    <t>Josh 19:13</t>
  </si>
  <si>
    <t>Euphrates</t>
  </si>
  <si>
    <t>Gen 2:14, Gen 15:18, Gen 31:21, Gen 36:37, Ex 23:31, Deut 1:7, Deut 11:24, Josh 1:4, Josh 24:2, 2 Sam 8:3, 2 Sam 10:16, 1 Kgs 4:21, 1 Kgs 4:24, 1 Kgs 14:15, 2 Kgs 23:29, 2 Kgs 24:7, 1 Chr 1:48, 1 Chr 5:9, 1 Chr 18:3, 1 Chr 19:16, 2 Chr 9:26, 2 Chr 35:20, Isa 27:12, Jer 2:18, Jer 13:4, Jer 13:5, Jer 13:6, Jer 13:7, Jer 46:2, Jer 46:6, Jer 46:10, Jer 51:63, Rev 9:14, Rev 16:12</t>
  </si>
  <si>
    <t>river</t>
  </si>
  <si>
    <t>Ezem</t>
  </si>
  <si>
    <t>Josh 15:29, Josh 19:3, 1 Chr 4:29</t>
  </si>
  <si>
    <t>Num 33:35, Num 33:36, Deut 2:8, 1 Kgs 9:26, 1 Kgs 22:48, 2 Chr 8:17, 2 Chr 20:36</t>
  </si>
  <si>
    <t>Fair Havens</t>
  </si>
  <si>
    <t>Acts 27:8</t>
  </si>
  <si>
    <t>Field of Blood</t>
  </si>
  <si>
    <t>Matt 27:8, Acts 1:19</t>
  </si>
  <si>
    <t>Fish Gate</t>
  </si>
  <si>
    <t>2 Chr 33:14, Neh 3:3, Neh 12:39, Zeph 1:10</t>
  </si>
  <si>
    <t>Forum of Appius</t>
  </si>
  <si>
    <t>Acts 28:15</t>
  </si>
  <si>
    <t>http://gnswww.nga.mil/geonames/Gazetteer/Search/Results.jsp?Feature__Unique_Feature_ID=-117178&amp;Diacritics=Yes&amp;reload=1</t>
  </si>
  <si>
    <t>Fountain Gate</t>
  </si>
  <si>
    <t>Neh 2:14, Neh 3:15, Neh 12:37</t>
  </si>
  <si>
    <t>Gaash</t>
  </si>
  <si>
    <t>Timnath-heres</t>
  </si>
  <si>
    <t>~32.121473</t>
  </si>
  <si>
    <t>~35.150392</t>
  </si>
  <si>
    <t>Josh 24:30, Judg 2:9, 2 Sam 23:30, 1 Chr 11:32</t>
  </si>
  <si>
    <t>Gabbatha</t>
  </si>
  <si>
    <t>John 19:13</t>
  </si>
  <si>
    <t>Galatia</t>
  </si>
  <si>
    <t>Lystra</t>
  </si>
  <si>
    <t>&gt;37.57813498250009</t>
  </si>
  <si>
    <t>&gt;32.45318282875567</t>
  </si>
  <si>
    <t>Acts 16:6, Acts 18:23, 1 Cor 16:1, Gal 1:2, 2 Tim 4:10, 1 Pet 1:1</t>
  </si>
  <si>
    <t>Galeed</t>
  </si>
  <si>
    <t>Ramoth-gilead</t>
  </si>
  <si>
    <t>Gen 31:47, Gen 31:48</t>
  </si>
  <si>
    <t>Galilee</t>
  </si>
  <si>
    <t>Nazareth</t>
  </si>
  <si>
    <t>&gt;32.70674542474383</t>
  </si>
  <si>
    <t>&gt;35.30152807767973</t>
  </si>
  <si>
    <t>Josh 12:23, Josh 20:7, Josh 21:32, 1 Kgs 9:11, 2 Kgs 15:29, 1 Chr 6:76, Isa 9:1, Matt 2:22, Matt 3:13, Matt 4:12, Matt 4:15, Matt 4:23, Matt 4:25, Matt 17:22, Matt 19:1, Matt 21:11, Matt 26:32, Matt 27:55, Matt 28:7, Matt 28:10, Matt 28:16, Mark 1:9, Mark 1:14, Mark 1:28, Mark 1:39, Mark 3:7, Mark 6:21, Mark 9:30, Mark 14:28, Mark 15:41, Mark 16:7, Luke 1:26, Luke 2:4, Luke 2:39, Luke 3:1, Luke 4:14, Luke 4:31, Luke 5:17, Luke 8:26, Luke 17:11, Luke 23:5, Luke 23:49, Luke 23:55, Luke 24:6, John 1:43, John 2:1, John 2:11, John 4:3, John 4:43, John 4:45, John 4:46, John 4:47, John 4:54, John 7:1, John 7:9, John 7:41, John 7:52, John 12:21, John 21:2, Acts 1:11, Acts 9:31, Acts 10:37, Acts 13:31</t>
  </si>
  <si>
    <t>Gallim</t>
  </si>
  <si>
    <t>1 Sam 25:44, Isa 10:30</t>
  </si>
  <si>
    <t>~; from tyndale</t>
  </si>
  <si>
    <t>Gamad</t>
  </si>
  <si>
    <t>~34.856082</t>
  </si>
  <si>
    <t>~35.858485</t>
  </si>
  <si>
    <t>Ezek 27:11</t>
  </si>
  <si>
    <t>Gareb</t>
  </si>
  <si>
    <t>Jer 31:39</t>
  </si>
  <si>
    <t>Gate of Benjamin</t>
  </si>
  <si>
    <t>Zech 14:10</t>
  </si>
  <si>
    <t>Gate of Ephraim</t>
  </si>
  <si>
    <t>Neh 8:16, Neh 12:39</t>
  </si>
  <si>
    <t>Gate of Yeshanah</t>
  </si>
  <si>
    <t>Neh 3:6, Neh 12:39</t>
  </si>
  <si>
    <t>Gate of the Foundation</t>
  </si>
  <si>
    <t>2 Chr 23:5</t>
  </si>
  <si>
    <t>Gate of the Guard</t>
  </si>
  <si>
    <t>Neh 12:39</t>
  </si>
  <si>
    <t>Josh 11:22, Josh 13:3, 1 Sam 5:8, 1 Sam 6:17, 1 Sam 7:14, 1 Sam 17:4, 1 Sam 17:23, 1 Sam 17:52, 1 Sam 21:10, 1 Sam 21:12, 1 Sam 27:2, 1 Sam 27:3, 1 Sam 27:4, 1 Sam 27:11, 2 Sam 1:20, 2 Sam 15:18, 2 Sam 21:20, 2 Sam 21:22, 1 Kgs 2:39, 1 Kgs 2:40, 1 Kgs 2:41, 2 Kgs 12:17, 1 Chr 7:21, 1 Chr 8:13, 1 Chr 18:1, 1 Chr 20:6, 1 Chr 20:8, 2 Chr 11:8, 2 Chr 26:6, Ps 56:1, Amos 6:2, Mic 1:10</t>
  </si>
  <si>
    <t>Gath-hepher</t>
  </si>
  <si>
    <t>Josh 19:13, 2 Kgs 14:25</t>
  </si>
  <si>
    <t>Gath-rimmon 1</t>
  </si>
  <si>
    <t>Josh 19:45, Josh 21:24, 1 Chr 6:69</t>
  </si>
  <si>
    <t>Gath-rimmon 2</t>
  </si>
  <si>
    <t>Josh 21:25</t>
  </si>
  <si>
    <t>Gen 10:19, Deut 2:23, Josh 10:41, Josh 11:22, Josh 13:3, Josh 15:47, Judg 1:18, Judg 6:4, Judg 16:1, Judg 16:21, 1 Sam 6:17, 1 Kgs 4:24, 2 Kgs 18:8, Jer 25:20, Jer 47:1, Jer 47:5, Amos 1:6, Amos 1:7, Zeph 2:4, Zech 9:5, Acts 8:26</t>
  </si>
  <si>
    <t>Geba 1</t>
  </si>
  <si>
    <t>Josh 18:24, Josh 21:17, 1 Sam 13:3, 1 Sam 13:16, 1 Sam 14:5, 1 Kgs 15:22, 2 Kgs 23:8, 1 Chr 6:60, 1 Chr 8:6, 2 Chr 16:6, Ezra 2:26, Neh 7:30, Neh 11:31, Neh 12:29, Isa 10:29, Zech 14:10</t>
  </si>
  <si>
    <t>Geba 2</t>
  </si>
  <si>
    <t>2 Sam 5:25</t>
  </si>
  <si>
    <t>Gebal</t>
  </si>
  <si>
    <t>1 Kgs 5:18, Ps 83:7, Ezek 27:9</t>
  </si>
  <si>
    <t>Gebim</t>
  </si>
  <si>
    <t>Isa 10:31</t>
  </si>
  <si>
    <t>Geder</t>
  </si>
  <si>
    <t>Gedor 1</t>
  </si>
  <si>
    <t>Josh 12:13</t>
  </si>
  <si>
    <t>Josh 15:36, 1 Chr 4:23, 1 Chr 12:4</t>
  </si>
  <si>
    <t>Gederoth</t>
  </si>
  <si>
    <t>Josh 15:41, 2 Chr 28:18</t>
  </si>
  <si>
    <t>Gederothaim</t>
  </si>
  <si>
    <t>Josh 15:58, 1 Chr 12:7</t>
  </si>
  <si>
    <t>Gedor 2</t>
  </si>
  <si>
    <t>1 Chr 4:39</t>
  </si>
  <si>
    <t>Geliloth</t>
  </si>
  <si>
    <t>Josh 18:17</t>
  </si>
  <si>
    <t>Gennesaret</t>
  </si>
  <si>
    <t>Matt 14:34, Mark 6:53, Luke 5:1</t>
  </si>
  <si>
    <t>Gen 10:19, Gen 20:1, Gen 20:2, Gen 26:1, Gen 26:6, Gen 26:20, Gen 26:26, 2 Chr 14:13, 2 Chr 14:14</t>
  </si>
  <si>
    <t>Geruth Chimham</t>
  </si>
  <si>
    <t>~31.70536129174666</t>
  </si>
  <si>
    <t>~35.21026630105202</t>
  </si>
  <si>
    <t>Jer 41:17</t>
  </si>
  <si>
    <t>Geshur</t>
  </si>
  <si>
    <t>Josh 13:13, 2 Sam 3:3, 2 Sam 13:37, 2 Sam 13:38, 2 Sam 14:23, 2 Sam 14:32, 2 Sam 15:8, 1 Chr 2:23, 1 Chr 3:2</t>
  </si>
  <si>
    <t>~; now Leja</t>
  </si>
  <si>
    <t>Gethsemane</t>
  </si>
  <si>
    <t>Matt 26:36, Mark 14:32</t>
  </si>
  <si>
    <t>Gezer</t>
  </si>
  <si>
    <t>Josh 10:33, Josh 12:12, Josh 16:3, Josh 16:10, Josh 21:21, Judg 1:29, 2 Sam 5:25, 1 Kgs 9:15, 1 Kgs 9:16, 1 Kgs 9:17, 1 Chr 6:67, 1 Chr 7:28, 1 Chr 14:16, 1 Chr 20:4</t>
  </si>
  <si>
    <t>Giah</t>
  </si>
  <si>
    <t>Gibbethon</t>
  </si>
  <si>
    <t>Josh 19:44, Josh 21:23, 1 Kgs 15:27, 1 Kgs 16:15, 1 Kgs 16:17</t>
  </si>
  <si>
    <t>now Qibya</t>
  </si>
  <si>
    <t>Josh 18:28, Josh 24:33, Judg 19:12, Judg 19:13, Judg 19:14, Judg 19:15, Judg 19:16, Judg 20:4, Judg 20:5, Judg 20:9, Judg 20:10, Judg 20:13, Judg 20:14, Judg 20:15, Judg 20:19, Judg 20:20, Judg 20:21, Judg 20:25, Judg 20:29, Judg 20:30, Judg 20:31, Judg 20:34, Judg 20:36, Judg 20:37, Judg 20:43, 1 Sam 10:10, 1 Sam 10:26, 1 Sam 11:4, 1 Sam 13:2, 1 Sam 13:15, 1 Sam 14:2, 1 Sam 14:16, 1 Sam 15:34, 1 Sam 22:6, 1 Sam 23:19, 1 Sam 26:1, 2 Sam 21:6, 2 Sam 23:29, 1 Chr 11:31, 1 Chr 12:3, Isa 10:29, Hos 5:8, Hos 9:9, Hos 10:9</t>
  </si>
  <si>
    <t>Gibeah 2</t>
  </si>
  <si>
    <t>~31.43333151674604</t>
  </si>
  <si>
    <t>~35.13333188530802</t>
  </si>
  <si>
    <t>Josh 15:57, 2 Chr 13:2</t>
  </si>
  <si>
    <t>Gibeath-elohim</t>
  </si>
  <si>
    <t>1 Sam 10:5</t>
  </si>
  <si>
    <t>Gibeath-haaraloth</t>
  </si>
  <si>
    <t>Josh 5:3</t>
  </si>
  <si>
    <t>Josh 9:3, Josh 9:17, Josh 10:1, Josh 10:2, Josh 10:4, Josh 10:5, Josh 10:6, Josh 10:10, Josh 10:12, Josh 10:41, Josh 11:19, Josh 18:25, Josh 21:17, 2 Sam 2:12, 2 Sam 2:13, 2 Sam 2:16, 2 Sam 2:24, 2 Sam 3:30, 2 Sam 20:8, 1 Kgs 3:4, 1 Kgs 3:5, 1 Kgs 9:2, 1 Chr 6:60, 1 Chr 8:29, 1 Chr 9:35, 1 Chr 12:4, 1 Chr 14:16, 1 Chr 16:39, 1 Chr 21:29, 2 Chr 1:3, 2 Chr 1:13, Neh 3:7, Neh 7:25, Jer 28:1, Jer 41:12, Jer 41:16</t>
  </si>
  <si>
    <t>Gidom</t>
  </si>
  <si>
    <t>Rimmon 1</t>
  </si>
  <si>
    <t>~31.934660</t>
  </si>
  <si>
    <t>~35.297063</t>
  </si>
  <si>
    <t>Judg 20:45</t>
  </si>
  <si>
    <t>Gihon 1</t>
  </si>
  <si>
    <t>Gen 2:13</t>
  </si>
  <si>
    <t>Gihon 2</t>
  </si>
  <si>
    <t>1 Kgs 1:33, 1 Kgs 1:38, 1 Kgs 1:45, 2 Chr 32:30, 2 Chr 33:14</t>
  </si>
  <si>
    <t>Gilboa</t>
  </si>
  <si>
    <t>1 Sam 28:4, 2 Sam 1:21, 2 Sam 21:12</t>
  </si>
  <si>
    <t>Gilead</t>
  </si>
  <si>
    <t>&gt;32.042523</t>
  </si>
  <si>
    <t>&gt;35.724241</t>
  </si>
  <si>
    <t>Gen 31:21, Gen 31:23, Gen 31:25, Gen 37:25, Num 32:1, Num 32:26, Num 32:29, Num 32:39, Num 32:40, Deut 2:36, Deut 3:10, Deut 3:12, Deut 3:13, Deut 3:15, Deut 3:16, Deut 4:43, Deut 34:1, Josh 12:2, Josh 12:5, Josh 13:11, Josh 13:25, Josh 13:31, Josh 17:1, Josh 17:5, Josh 17:6, Josh 20:8, Josh 21:38, Josh 22:9, Josh 22:13, Josh 22:15, Josh 22:32, Judg 5:17, Judg 10:4, Judg 10:8, Judg 10:17, Judg 10:18, Judg 11:5, Judg 11:7, Judg 11:8, Judg 11:9, Judg 11:10, Judg 11:11, Judg 11:29, Judg 12:4, Judg 12:5, Judg 12:7, Judg 20:1, 1 Sam 13:7, 2 Sam 2:9, 2 Sam 17:26, 2 Sam 24:6, 1 Kgs 4:13, 1 Kgs 4:19, 1 Kgs 17:1, 2 Kgs 10:33, 2 Kgs 15:25, 2 Kgs 15:29, 1 Chr 2:22, 1 Chr 5:9, 1 Chr 5:10, 1 Chr 5:16, 1 Chr 6:80, 1 Chr 26:31, 1 Chr 27:21, Ps 60:7, Ps 108:8, Sng 4:1, Sng 6:5, Jer 8:22, Jer 22:6, Jer 46:11, Jer 50:19, Ezek 47:18, Hos 6:8, Hos 12:11, Amos 1:3, Amos 1:13, Obad 1:19, Mic 7:14, Zech 10:10</t>
  </si>
  <si>
    <t>Deut 11:30, Josh 4:19, Josh 4:20, Josh 5:9, Josh 5:10, Josh 9:6, Josh 10:6, Josh 10:7, Josh 10:9, Josh 10:15, Josh 10:43, Josh 14:6, Josh 15:7, Judg 2:1, Judg 3:19, 1 Sam 7:16, 1 Sam 10:8, 1 Sam 11:14, 1 Sam 11:15, 1 Sam 13:4, 1 Sam 13:7, 1 Sam 13:8, 1 Sam 13:12, 1 Sam 13:15, 1 Sam 15:12, 1 Sam 15:21, 1 Sam 15:33, 2 Sam 19:15, 2 Sam 19:40, Hos 4:15, Hos 9:15, Hos 12:11, Amos 4:4, Amos 5:5, Mic 6:5</t>
  </si>
  <si>
    <t>2 Kgs 2:1, 2 Kgs 4:38</t>
  </si>
  <si>
    <t>Gilo</t>
  </si>
  <si>
    <t>Giloh</t>
  </si>
  <si>
    <t>2 Sam 23:34</t>
  </si>
  <si>
    <t>Josh 15:51, 2 Sam 15:12</t>
  </si>
  <si>
    <t>Gimzo</t>
  </si>
  <si>
    <t>2 Chr 28:18</t>
  </si>
  <si>
    <t>Gittaim</t>
  </si>
  <si>
    <t>Hadid</t>
  </si>
  <si>
    <t>~31.963575</t>
  </si>
  <si>
    <t>~34.952536</t>
  </si>
  <si>
    <t>2 Sam 4:3, Neh 11:33</t>
  </si>
  <si>
    <t>Goah</t>
  </si>
  <si>
    <t>Gob</t>
  </si>
  <si>
    <t>2 Sam 21:18, 2 Sam 21:19</t>
  </si>
  <si>
    <t>Gog</t>
  </si>
  <si>
    <t>&gt;46</t>
  </si>
  <si>
    <t>&gt;47</t>
  </si>
  <si>
    <t>Rev 20:8</t>
  </si>
  <si>
    <t>Goiim</t>
  </si>
  <si>
    <t>Gen 14:1, Gen 14:9, Josh 12:23</t>
  </si>
  <si>
    <t>Deut 4:43, Josh 20:8, Josh 21:27, 1 Chr 6:71</t>
  </si>
  <si>
    <t>Golgotha</t>
  </si>
  <si>
    <t>Matt 27:33, Mark 15:22, John 19:17</t>
  </si>
  <si>
    <t>Gomer</t>
  </si>
  <si>
    <t>Ezek 38:6</t>
  </si>
  <si>
    <t>Gomorrah</t>
  </si>
  <si>
    <t>Gen 10:19, Gen 13:10, Gen 14:2, Gen 14:8, Gen 14:10, Gen 14:11, Gen 18:20, Gen 19:24, Gen 19:28, Deut 29:23, Deut 32:32, Isa 1:9, Isa 1:10, Isa 13:19, Jer 23:14, Jer 49:18, Jer 50:40, Amos 4:11, Zeph 2:9, Matt 10:15, Rom 9:29, 2 Pet 2:6, Jude 1:7</t>
  </si>
  <si>
    <t>Goshen 1</t>
  </si>
  <si>
    <t>Gen 45:10, Gen 46:28, Gen 46:29, Gen 46:34, Gen 47:1, Gen 47:4, Gen 47:6, Gen 47:27, Gen 50:8, Ex 8:22, Ex 9:26</t>
  </si>
  <si>
    <t>Goshen 2</t>
  </si>
  <si>
    <t>Josh 10:41, Josh 11:16, Josh 15:51</t>
  </si>
  <si>
    <t>~; from harper</t>
  </si>
  <si>
    <t>Gozan</t>
  </si>
  <si>
    <t>2 Kgs 17:6, 2 Kgs 18:11, 2 Kgs 19:12, 1 Chr 5:26, Isa 37:12</t>
  </si>
  <si>
    <t>from harper</t>
  </si>
  <si>
    <t>Great Sea</t>
  </si>
  <si>
    <t>&gt;33.24</t>
  </si>
  <si>
    <t>&gt;33.47</t>
  </si>
  <si>
    <t>Num 34:6, Num 34:7, Josh 1:4, Josh 9:1, Josh 15:12, Josh 15:47, Josh 23:4, Ezek 47:10, Ezek 47:15, Ezek 47:19, Ezek 47:20, Ezek 48:28</t>
  </si>
  <si>
    <t>sea</t>
  </si>
  <si>
    <t>Great Sidon</t>
  </si>
  <si>
    <t>Sidon</t>
  </si>
  <si>
    <t>Josh 11:8</t>
  </si>
  <si>
    <t>Greece</t>
  </si>
  <si>
    <t>Dan 8:21, Dan 10:20, Dan 11:2, Zech 9:13, Acts 20:2</t>
  </si>
  <si>
    <t>Gudgodah</t>
  </si>
  <si>
    <t>Hor-haggidgad</t>
  </si>
  <si>
    <t>30.358285?</t>
  </si>
  <si>
    <t>35.190270?</t>
  </si>
  <si>
    <t>Deut 10:7</t>
  </si>
  <si>
    <t>Gur</t>
  </si>
  <si>
    <t>~32.45</t>
  </si>
  <si>
    <t>~35.2833</t>
  </si>
  <si>
    <t>Gurbaal</t>
  </si>
  <si>
    <t>2 Chr 26:7</t>
  </si>
  <si>
    <t>Habor</t>
  </si>
  <si>
    <t>2 Kgs 17:6, 2 Kgs 18:11, 1 Chr 5:26</t>
  </si>
  <si>
    <t>Hachilah</t>
  </si>
  <si>
    <t>1 Sam 23:19, 1 Sam 26:1, 1 Sam 26:3</t>
  </si>
  <si>
    <t>?; now Zahrat al Kula</t>
  </si>
  <si>
    <t>Hadad-rimmon</t>
  </si>
  <si>
    <t>Zech 12:11</t>
  </si>
  <si>
    <t>now Rommanah</t>
  </si>
  <si>
    <t>Hadashah</t>
  </si>
  <si>
    <t>Josh 15:37</t>
  </si>
  <si>
    <t>now Ibdis</t>
  </si>
  <si>
    <t>Neh 11:34</t>
  </si>
  <si>
    <t>Hadrach</t>
  </si>
  <si>
    <t>Zech 9:1</t>
  </si>
  <si>
    <t>Haeleph</t>
  </si>
  <si>
    <t>Josh 18:28</t>
  </si>
  <si>
    <t>now Lifta</t>
  </si>
  <si>
    <t>Hahiroth</t>
  </si>
  <si>
    <t>Pi-hahiroth</t>
  </si>
  <si>
    <t>29.94658?</t>
  </si>
  <si>
    <t>32.425144?</t>
  </si>
  <si>
    <t>Num 33:8</t>
  </si>
  <si>
    <t>Hakkephirim</t>
  </si>
  <si>
    <t>Ono</t>
  </si>
  <si>
    <t>Neh 6:2</t>
  </si>
  <si>
    <t>Halah</t>
  </si>
  <si>
    <t>~36.344972</t>
  </si>
  <si>
    <t>~40.789333</t>
  </si>
  <si>
    <t>Halhul</t>
  </si>
  <si>
    <t>Josh 15:58</t>
  </si>
  <si>
    <t>Hali</t>
  </si>
  <si>
    <t>~32.934736</t>
  </si>
  <si>
    <t>~35.270799</t>
  </si>
  <si>
    <t>Hall of Judgment</t>
  </si>
  <si>
    <t>1 Kgs 7:7</t>
  </si>
  <si>
    <t>Hall of Pillars</t>
  </si>
  <si>
    <t>1 Kgs 7:6</t>
  </si>
  <si>
    <t>Hall of the Throne</t>
  </si>
  <si>
    <t>Ham 1</t>
  </si>
  <si>
    <t>Ham 2</t>
  </si>
  <si>
    <t>Ps 105:23, Ps 105:27, Ps 106:22</t>
  </si>
  <si>
    <t>2 Sam 8:9, 2 Kgs 14:28, 2 Kgs 17:24, 2 Kgs 17:30, 2 Kgs 18:34, 2 Kgs 19:13, 2 Kgs 23:33, 2 Kgs 25:21, 1 Chr 18:9, 2 Chr 8:4, Isa 10:9, Isa 11:11, Isa 36:19, Isa 37:13, Jer 39:5, Jer 49:23, Jer 52:9, Jer 52:27, Ezek 47:16, Ezek 47:17, Ezek 48:1, Amos 6:2, Zech 9:2</t>
  </si>
  <si>
    <t>Hamath-zobah</t>
  </si>
  <si>
    <t>2 Chr 8:3</t>
  </si>
  <si>
    <t>Hammath</t>
  </si>
  <si>
    <t>Josh 19:35, 1 Chr 2:55</t>
  </si>
  <si>
    <t>Hammon</t>
  </si>
  <si>
    <t>Josh 19:28, 1 Chr 6:76</t>
  </si>
  <si>
    <t>Hammoth-dor</t>
  </si>
  <si>
    <t>Josh 21:32</t>
  </si>
  <si>
    <t>Hamonah</t>
  </si>
  <si>
    <t>~31.49684513710609</t>
  </si>
  <si>
    <t>~35.78284105296996</t>
  </si>
  <si>
    <t>Ezek 39:16</t>
  </si>
  <si>
    <t>Hanes</t>
  </si>
  <si>
    <t>Isa 30:4</t>
  </si>
  <si>
    <t>http://www.digitalegypt.ucl.ac.uk/ehnasya/index.html</t>
  </si>
  <si>
    <t>Hannathon</t>
  </si>
  <si>
    <t>Josh 19:14</t>
  </si>
  <si>
    <t>Hapharaim</t>
  </si>
  <si>
    <t>Hara</t>
  </si>
  <si>
    <t>1 Chr 5:26</t>
  </si>
  <si>
    <t>Haradah</t>
  </si>
  <si>
    <t>Num 33:24, Num 33:25</t>
  </si>
  <si>
    <t>Haran</t>
  </si>
  <si>
    <t>Gen 11:31, Gen 11:32, Gen 12:4, Gen 12:5, Gen 27:43, Gen 28:10, Gen 29:4, 2 Kgs 19:12, Isa 37:12, Ezek 27:23, Acts 7:2, Acts 7:4</t>
  </si>
  <si>
    <t>Harmon</t>
  </si>
  <si>
    <t>Samaria</t>
  </si>
  <si>
    <t>~32.28023100000001</t>
  </si>
  <si>
    <t>~35.19792900000002</t>
  </si>
  <si>
    <t>Amos 4:3</t>
  </si>
  <si>
    <t>Harod</t>
  </si>
  <si>
    <t>Judg 7:1, 2 Sam 23:25, 1 Chr 11:27</t>
  </si>
  <si>
    <t>now Ein Harod</t>
  </si>
  <si>
    <t>Harosheth-hagoyim</t>
  </si>
  <si>
    <t>Judg 4:2, Judg 4:13, Judg 4:16</t>
  </si>
  <si>
    <t>Hashmonah</t>
  </si>
  <si>
    <t>Num 33:29, Num 33:30</t>
  </si>
  <si>
    <t>Hauran</t>
  </si>
  <si>
    <t>Ezek 47:16, Ezek 47:18</t>
  </si>
  <si>
    <t>Havilah 1</t>
  </si>
  <si>
    <t>Gen 2:11</t>
  </si>
  <si>
    <t>Havilah 2</t>
  </si>
  <si>
    <t>&gt;30.14</t>
  </si>
  <si>
    <t>&gt;35.22</t>
  </si>
  <si>
    <t>Gen 25:18, 1 Sam 15:7</t>
  </si>
  <si>
    <t>Havvoth-jair</t>
  </si>
  <si>
    <t>~&gt;32.042523</t>
  </si>
  <si>
    <t>~&gt;35.724241</t>
  </si>
  <si>
    <t>Num 32:41, Deut 3:14, Judg 10:4, 1 Chr 2:23</t>
  </si>
  <si>
    <t>Hazar-addar</t>
  </si>
  <si>
    <t>Num 34:4</t>
  </si>
  <si>
    <t>Hazar-enan</t>
  </si>
  <si>
    <t>Num 34:9, Num 34:10, Ezek 47:17, Ezek 48:1</t>
  </si>
  <si>
    <t>now Al Qaryatayn</t>
  </si>
  <si>
    <t>Hazar-gaddah</t>
  </si>
  <si>
    <t>Josh 15:27</t>
  </si>
  <si>
    <t>Josh 15:28, Josh 19:3, 1 Chr 4:28, Neh 11:27</t>
  </si>
  <si>
    <t>Hazar-susah</t>
  </si>
  <si>
    <t>Josh 19:5</t>
  </si>
  <si>
    <t>Hazar-susim</t>
  </si>
  <si>
    <t>Hazazon-tamar</t>
  </si>
  <si>
    <t>Gen 14:7, 2 Chr 20:2</t>
  </si>
  <si>
    <t>Hazer-hatticon</t>
  </si>
  <si>
    <t>Hazeroth</t>
  </si>
  <si>
    <t>Num 11:35, Num 12:16, Num 33:17, Num 33:18, Deut 1:1</t>
  </si>
  <si>
    <t>Hazor 1</t>
  </si>
  <si>
    <t>Josh 11:1, Josh 11:10, Josh 11:11, Josh 11:13, Josh 12:19, Josh 19:36, Judg 4:2, Judg 4:17, 1 Sam 12:9, 1 Kgs 9:15, 2 Kgs 15:29</t>
  </si>
  <si>
    <t>Hazor 2</t>
  </si>
  <si>
    <t>Josh 15:23</t>
  </si>
  <si>
    <t>Hazor 3</t>
  </si>
  <si>
    <t>Josh 15:25</t>
  </si>
  <si>
    <t>Hazor 4</t>
  </si>
  <si>
    <t>~31.833333</t>
  </si>
  <si>
    <t>~35.20000</t>
  </si>
  <si>
    <t>Neh 11:33</t>
  </si>
  <si>
    <t>Hazor 5</t>
  </si>
  <si>
    <t>Jer 49:28, Jer 49:30, Jer 49:33</t>
  </si>
  <si>
    <t>Hazor-hadattah</t>
  </si>
  <si>
    <t>Gen 13:18, Gen 23:2, Gen 23:19, Gen 35:27, Num 13:22, Josh 10:3, Josh 10:5, Josh 10:23, Josh 10:36, Josh 10:39, Josh 11:21, Josh 12:10, Josh 14:13, Josh 14:14, Josh 14:15, Josh 15:13, Josh 15:54, Josh 20:7, Josh 21:11, Josh 21:13, Judg 1:10, Judg 1:20, Judg 16:3, 1 Sam 30:31, 2 Sam 2:1, 2 Sam 2:3, 2 Sam 2:11, 2 Sam 2:32, 2 Sam 3:2, 2 Sam 3:5, 2 Sam 3:19, 2 Sam 3:20, 2 Sam 3:22, 2 Sam 3:27, 2 Sam 3:32, 2 Sam 4:1, 2 Sam 4:8, 2 Sam 4:12, 2 Sam 5:1, 2 Sam 5:3, 2 Sam 5:5, 2 Sam 5:13, 2 Sam 15:7, 2 Sam 15:9, 2 Sam 15:10, 1 Kgs 2:11, 1 Chr 3:1, 1 Chr 3:4, 1 Chr 6:55, 1 Chr 6:57, 1 Chr 11:1, 1 Chr 11:3, 1 Chr 12:23, 1 Chr 12:38, 1 Chr 29:27, 2 Chr 11:10</t>
  </si>
  <si>
    <t>Helam</t>
  </si>
  <si>
    <t>Peniel</t>
  </si>
  <si>
    <t>~32.1843727808126</t>
  </si>
  <si>
    <t>~35.70287002746794</t>
  </si>
  <si>
    <t>2 Sam 10:16, 2 Sam 10:17</t>
  </si>
  <si>
    <t>Helbah</t>
  </si>
  <si>
    <t>~34.066067</t>
  </si>
  <si>
    <t>~35.865801</t>
  </si>
  <si>
    <t>Helbon</t>
  </si>
  <si>
    <t>Ezek 27:18</t>
  </si>
  <si>
    <t>now Halbon</t>
  </si>
  <si>
    <t>Helech</t>
  </si>
  <si>
    <t>Heleph</t>
  </si>
  <si>
    <t>Heliopolis</t>
  </si>
  <si>
    <t>Jer 43:13</t>
  </si>
  <si>
    <t>Helkath</t>
  </si>
  <si>
    <t>Josh 19:25, Josh 21:31</t>
  </si>
  <si>
    <t>Helkath-hazzurim</t>
  </si>
  <si>
    <t>2 Sam 2:16</t>
  </si>
  <si>
    <t>2 Kgs 18:34, 2 Kgs 19:13, Isa 37:13</t>
  </si>
  <si>
    <t>Hepher</t>
  </si>
  <si>
    <t>Josh 12:17, 1 Kgs 4:10</t>
  </si>
  <si>
    <t>Heres</t>
  </si>
  <si>
    <t>Succoth 1</t>
  </si>
  <si>
    <t>~32.19998298531073</t>
  </si>
  <si>
    <t>~35.63331303389634</t>
  </si>
  <si>
    <t>Judg 8:13</t>
  </si>
  <si>
    <t>Hereth</t>
  </si>
  <si>
    <t>1 Sam 22:5</t>
  </si>
  <si>
    <t>Hermon</t>
  </si>
  <si>
    <t>Deut 3:9, Deut 4:48, Josh 11:3, Ps 42:6, Ps 89:12, Ps 133:3, Sng 4:8</t>
  </si>
  <si>
    <t>Num 21:25, Num 21:26, Num 21:27, Num 21:28, Num 21:30, Num 21:34, Num 32:3, Num 32:37, Deut 1:4, Deut 2:24, Deut 2:26, Deut 2:30, Deut 3:2, Deut 3:6, Deut 4:46, Deut 29:7, Josh 9:10, Josh 12:2, Josh 12:5, Josh 13:10, Josh 13:17, Josh 13:21, Josh 13:26, Josh 13:27, Josh 21:39, Judg 11:19, Judg 11:26, 1 Chr 6:81, Neh 9:22, Sng 7:4, Isa 15:4, Isa 16:8, Isa 16:9, Jer 48:2, Jer 48:34, Jer 48:45, Jer 49:3</t>
  </si>
  <si>
    <t>Heshmon</t>
  </si>
  <si>
    <t>Hethlon</t>
  </si>
  <si>
    <t>Ezek 47:15, Ezek 48:1</t>
  </si>
  <si>
    <t>Hezron</t>
  </si>
  <si>
    <t>Hierapolis</t>
  </si>
  <si>
    <t>Col 4:13</t>
  </si>
  <si>
    <t>Hilen</t>
  </si>
  <si>
    <t>Holon 1</t>
  </si>
  <si>
    <t>1 Chr 6:58</t>
  </si>
  <si>
    <t>Hobah</t>
  </si>
  <si>
    <t>Gen 14:15</t>
  </si>
  <si>
    <t>Josh 15:51, Josh 21:15</t>
  </si>
  <si>
    <t>Holon 2</t>
  </si>
  <si>
    <t>Jahaz</t>
  </si>
  <si>
    <t>~31.50100308502659</t>
  </si>
  <si>
    <t>~35.92063125199366</t>
  </si>
  <si>
    <t>Jer 48:21</t>
  </si>
  <si>
    <t>Holy Place 1</t>
  </si>
  <si>
    <t>Ex 26:33, Ex 28:29, Ex 28:35, Ex 28:43, Ex 29:30, Ex 31:11, Ex 35:19, Ex 39:1, Ex 39:41, Lev 6:30, Lev 16:2, Lev 16:3, Lev 16:16, Lev 16:17, Lev 16:20, Lev 16:23, Lev 16:27, Num 28:7</t>
  </si>
  <si>
    <t>mobile</t>
  </si>
  <si>
    <t>Holy Place 2</t>
  </si>
  <si>
    <t>1 Kgs 8:8, 1 Kgs 8:10, 2 Chr 5:9, 2 Chr 5:11, 2 Chr 29:5, 2 Chr 29:7, 2 Chr 35:5, Ezek 41:21, Ezek 41:23, Ezek 42:14, Ezek 44:27, Heb 9:2</t>
  </si>
  <si>
    <t>Horeb</t>
  </si>
  <si>
    <t>Mount Sinai</t>
  </si>
  <si>
    <t>Ex 3:1, Ex 17:6, Deut 1:2, Deut 1:6, Deut 1:19, Deut 4:10, Deut 4:15, Deut 5:2, Deut 9:8, Deut 18:16, Deut 29:1, 1 Kgs 8:9, 1 Kgs 19:8, 2 Chr 5:10, Ps 106:19, Mal 4:4</t>
  </si>
  <si>
    <t>Horem</t>
  </si>
  <si>
    <t>Josh 19:38</t>
  </si>
  <si>
    <t>Horesh</t>
  </si>
  <si>
    <t>1 Sam 23:15, 1 Sam 23:16, 1 Sam 23:18, 1 Sam 23:19</t>
  </si>
  <si>
    <t>Num 33:32, Num 33:33</t>
  </si>
  <si>
    <t>Hormah</t>
  </si>
  <si>
    <t>Num 14:45, Num 21:3, Deut 1:44, Josh 12:14, Josh 15:30, Josh 19:4, Judg 1:17, 1 Sam 30:30, 1 Chr 4:30</t>
  </si>
  <si>
    <t>Horonaim</t>
  </si>
  <si>
    <t>Isa 15:5, Jer 48:3, Jer 48:5, Jer 48:34</t>
  </si>
  <si>
    <t>Horse Gate</t>
  </si>
  <si>
    <t>Neh 3:28, Jer 31:40</t>
  </si>
  <si>
    <t>Hosah</t>
  </si>
  <si>
    <t>Josh 19:29</t>
  </si>
  <si>
    <t>House of the Forest</t>
  </si>
  <si>
    <t>Isa 22:8</t>
  </si>
  <si>
    <t>House of the Forest of Lebanon</t>
  </si>
  <si>
    <t>1 Kgs 7:2, 1 Kgs 10:17, 1 Kgs 10:21, 2 Chr 9:16, 2 Chr 9:20</t>
  </si>
  <si>
    <t>Hukkok</t>
  </si>
  <si>
    <t>Hukok</t>
  </si>
  <si>
    <t>1 Chr 6:75</t>
  </si>
  <si>
    <t>Humtah</t>
  </si>
  <si>
    <t>Josh 15:54</t>
  </si>
  <si>
    <t>Josh 17:11, Judg 1:27, 2 Kgs 9:27, 2 Kgs 15:10</t>
  </si>
  <si>
    <t>Iconium</t>
  </si>
  <si>
    <t>Acts 13:51, Acts 14:1, Acts 14:19, Acts 14:21, Acts 16:2, 2 Tim 3:11</t>
  </si>
  <si>
    <t>Idalah</t>
  </si>
  <si>
    <t>Idumea</t>
  </si>
  <si>
    <t>Mark 3:8</t>
  </si>
  <si>
    <t>Iim</t>
  </si>
  <si>
    <t>Ijon</t>
  </si>
  <si>
    <t>1 Kgs 15:20, 2 Kgs 15:29, 2 Chr 16:4</t>
  </si>
  <si>
    <t>Illyricum</t>
  </si>
  <si>
    <t>Rom 15:19</t>
  </si>
  <si>
    <t>Immer</t>
  </si>
  <si>
    <t>~36.359410</t>
  </si>
  <si>
    <t>~43.152887</t>
  </si>
  <si>
    <t>India</t>
  </si>
  <si>
    <t>&gt;22</t>
  </si>
  <si>
    <t>&gt;77</t>
  </si>
  <si>
    <t>Est 1:1, Est 8:9</t>
  </si>
  <si>
    <t>Iphtah</t>
  </si>
  <si>
    <t>Josh 15:43</t>
  </si>
  <si>
    <t>Irpeel</t>
  </si>
  <si>
    <t>Josh 18:27</t>
  </si>
  <si>
    <t>Ir-shemesh</t>
  </si>
  <si>
    <t>Josh 19:41</t>
  </si>
  <si>
    <t>Italy</t>
  </si>
  <si>
    <t>Rome</t>
  </si>
  <si>
    <t>&gt;41.9</t>
  </si>
  <si>
    <t>&gt;12.48333333333333</t>
  </si>
  <si>
    <t>Acts 18:2, Acts 27:1, Acts 27:6, Heb 13:24</t>
  </si>
  <si>
    <t>Ithlah</t>
  </si>
  <si>
    <t>Josh 19:42</t>
  </si>
  <si>
    <t>Now Bayt Thul</t>
  </si>
  <si>
    <t>Ithnan</t>
  </si>
  <si>
    <t>Ituraea</t>
  </si>
  <si>
    <t>&gt;33.41615982399708</t>
  </si>
  <si>
    <t>&gt;35.85725617635589</t>
  </si>
  <si>
    <t>Ivvah</t>
  </si>
  <si>
    <t>Iye-abarim</t>
  </si>
  <si>
    <t>Num 21:11, Num 33:44</t>
  </si>
  <si>
    <t>Iyim</t>
  </si>
  <si>
    <t>Num 33:45</t>
  </si>
  <si>
    <t>Jaar</t>
  </si>
  <si>
    <t>Ps 132:6</t>
  </si>
  <si>
    <t>Jabbok</t>
  </si>
  <si>
    <t>Gen 32:22, Num 21:24, Deut 2:37, Deut 3:16, Josh 12:2, Judg 11:13, Judg 11:22</t>
  </si>
  <si>
    <t>Jabesh</t>
  </si>
  <si>
    <t>Jabesh-gilead</t>
  </si>
  <si>
    <t>1 Sam 11:1, 1 Sam 11:3, 1 Sam 11:5, 1 Sam 11:9, 1 Sam 11:10, 1 Sam 31:12, 1 Sam 31:13, 1 Chr 10:12</t>
  </si>
  <si>
    <t>Judg 21:8, Judg 21:9, Judg 21:10, Judg 21:12, Judg 21:14, 1 Sam 11:1, 1 Sam 11:9, 1 Sam 31:11, 2 Sam 2:4, 2 Sam 2:5, 2 Sam 21:12, 1 Chr 10:11</t>
  </si>
  <si>
    <t>Jabez</t>
  </si>
  <si>
    <t>1 Chr 2:55</t>
  </si>
  <si>
    <t>Jabneel 1</t>
  </si>
  <si>
    <t>Josh 15:11</t>
  </si>
  <si>
    <t>now Yavneh</t>
  </si>
  <si>
    <t>Jabneel 2</t>
  </si>
  <si>
    <t>now Yavneel</t>
  </si>
  <si>
    <t>Jabneh</t>
  </si>
  <si>
    <t>2 Chr 26:6</t>
  </si>
  <si>
    <t>Jagur</t>
  </si>
  <si>
    <t>Num 21:23, Deut 2:32, Josh 13:18, Josh 21:36, Judg 11:20, Isa 15:4, Jer 48:34</t>
  </si>
  <si>
    <t>Jahzah</t>
  </si>
  <si>
    <t>1 Chr 6:78, Jer 48:21</t>
  </si>
  <si>
    <t>Jair</t>
  </si>
  <si>
    <t>Josh 13:30</t>
  </si>
  <si>
    <t>Janim</t>
  </si>
  <si>
    <t>now Bani Naim</t>
  </si>
  <si>
    <t>Janoah 1</t>
  </si>
  <si>
    <t>Josh 16:6, Josh 16:7</t>
  </si>
  <si>
    <t>now Yanouh</t>
  </si>
  <si>
    <t>Janoah 2</t>
  </si>
  <si>
    <t>2 Kgs 15:29</t>
  </si>
  <si>
    <t>Japhia</t>
  </si>
  <si>
    <t>now Yafa</t>
  </si>
  <si>
    <t>Jarmuth 1</t>
  </si>
  <si>
    <t>Josh 10:3, Josh 10:5, Josh 10:23, Josh 12:11, Josh 15:35, Neh 11:29</t>
  </si>
  <si>
    <t>Jarmuth 2</t>
  </si>
  <si>
    <t>Josh 21:29</t>
  </si>
  <si>
    <t>Jattir</t>
  </si>
  <si>
    <t>Josh 15:48, Josh 21:14, 1 Sam 30:27, 1 Chr 6:57</t>
  </si>
  <si>
    <t>Javan</t>
  </si>
  <si>
    <t>&gt;37.95331433666365</t>
  </si>
  <si>
    <t>&gt;27.36782511573013</t>
  </si>
  <si>
    <t>Isa 66:19, Ezek 27:13</t>
  </si>
  <si>
    <t>from harper; http://en.wikipedia.org/wiki/Ionia</t>
  </si>
  <si>
    <t>Jazer</t>
  </si>
  <si>
    <t>Num 21:32, Num 32:1, Num 32:3, Num 32:35, Josh 13:25, Josh 21:39, 2 Sam 24:5, 1 Chr 6:81, 1 Chr 26:31, Isa 16:8, Isa 16:9, Jer 48:32</t>
  </si>
  <si>
    <t>Jebus</t>
  </si>
  <si>
    <t>Josh 18:28, Judg 19:10, Judg 19:11, 1 Chr 11:4, 1 Chr 11:5</t>
  </si>
  <si>
    <t>Jebusite</t>
  </si>
  <si>
    <t>Josh 15:8</t>
  </si>
  <si>
    <t>Jegar-sahadutha</t>
  </si>
  <si>
    <t>Gen 31:47</t>
  </si>
  <si>
    <t>Jehud</t>
  </si>
  <si>
    <t>now Yehud</t>
  </si>
  <si>
    <t>Jekabzeel</t>
  </si>
  <si>
    <t>Jericho</t>
  </si>
  <si>
    <t>Num 22:1, Num 26:3, Num 26:63, Num 31:12, Num 33:48, Num 33:50, Num 34:15, Num 35:1, Num 36:13, Deut 32:49, Deut 34:1, Josh 2:1, Josh 2:2, Josh 2:3, Josh 3:16, Josh 4:13, Josh 4:19, Josh 5:10, Josh 5:13, Josh 6:1, Josh 6:2, Josh 6:25, Josh 6:26, Josh 7:2, Josh 8:2, Josh 9:3, Josh 10:1, Josh 10:28, Josh 10:30, Josh 12:9, Josh 13:32, Josh 16:1, Josh 16:7, Josh 18:12, Josh 18:21, Josh 20:8, Josh 24:11, 2 Sam 10:5, 1 Kgs 16:34, 2 Kgs 2:4, 2 Kgs 2:5, 2 Kgs 2:15, 2 Kgs 2:18, 2 Kgs 25:5, 1 Chr 6:78, 1 Chr 19:5, 2 Chr 28:15, Ezra 2:34, Neh 3:2, Neh 7:36, Jer 39:5, Jer 52:8, Matt 20:29, Mark 10:46, Luke 10:30, Luke 18:35, Luke 19:1, Heb 11:30</t>
  </si>
  <si>
    <t>Jeruel</t>
  </si>
  <si>
    <t>Ziz</t>
  </si>
  <si>
    <t>~31.572903</t>
  </si>
  <si>
    <t>~35.406346</t>
  </si>
  <si>
    <t>2 Chr 20:16</t>
  </si>
  <si>
    <t>Josh 10:1, Josh 10:3, Josh 10:5, Josh 10:23, Josh 12:10, Josh 15:8, Josh 15:63, Josh 18:28, Judg 1:7, Judg 1:8, Judg 1:21, Judg 19:10, 1 Sam 17:54, 2 Sam 5:5, 2 Sam 5:6, 2 Sam 5:13, 2 Sam 5:14, 2 Sam 8:7, 2 Sam 9:13, 2 Sam 10:14, 2 Sam 11:1, 2 Sam 11:12, 2 Sam 12:31, 2 Sam 14:23, 2 Sam 14:28, 2 Sam 15:8, 2 Sam 15:11, 2 Sam 15:14, 2 Sam 15:29, 2 Sam 15:37, 2 Sam 16:3, 2 Sam 16:15, 2 Sam 17:20, 2 Sam 19:19, 2 Sam 19:25, 2 Sam 19:33, 2 Sam 19:34, 2 Sam 20:2, 2 Sam 20:3, 2 Sam 20:7, 2 Sam 20:22, 2 Sam 24:8, 2 Sam 24:16, 1 Kgs 2:11, 1 Kgs 2:36, 1 Kgs 2:38, 1 Kgs 2:41, 1 Kgs 3:1, 1 Kgs 3:15, 1 Kgs 8:1, 1 Kgs 9:15, 1 Kgs 9:19, 1 Kgs 10:2, 1 Kgs 10:26, 1 Kgs 10:27, 1 Kgs 11:7, 1 Kgs 11:13, 1 Kgs 11:29, 1 Kgs 11:32, 1 Kgs 11:36, 1 Kgs 11:42, 1 Kgs 12:18, 1 Kgs 12:21, 1 Kgs 12:27, 1 Kgs 12:28, 1 Kgs 14:21, 1 Kgs 14:25, 1 Kgs 15:2, 1 Kgs 15:4, 1 Kgs 15:10, 1 Kgs 22:42, 2 Kgs 8:17, 2 Kgs 8:26, 2 Kgs 9:28, 2 Kgs 12:1, 2 Kgs 12:17, 2 Kgs 12:18, 2 Kgs 14:2, 2 Kgs 14:13, 2 Kgs 14:19, 2 Kgs 14:20, 2 Kgs 15:2, 2 Kgs 15:33, 2 Kgs 16:2, 2 Kgs 16:5, 2 Kgs 18:2, 2 Kgs 18:17, 2 Kgs 18:22, 2 Kgs 18:35, 2 Kgs 19:10, 2 Kgs 19:21, 2 Kgs 19:31, 2 Kgs 21:1, 2 Kgs 21:4, 2 Kgs 21:7, 2 Kgs 21:12, 2 Kgs 21:13, 2 Kgs 21:16, 2 Kgs 21:19, 2 Kgs 22:1, 2 Kgs 22:14, 2 Kgs 23:1, 2 Kgs 23:2, 2 Kgs 23:4, 2 Kgs 23:5, 2 Kgs 23:6, 2 Kgs 23:9, 2 Kgs 23:13, 2 Kgs 23:20, 2 Kgs 23:23, 2 Kgs 23:24, 2 Kgs 23:27, 2 Kgs 23:30, 2 Kgs 23:31, 2 Kgs 23:33, 2 Kgs 23:36, 2 Kgs 24:4, 2 Kgs 24:8, 2 Kgs 24:10, 2 Kgs 24:14, 2 Kgs 24:15, 2 Kgs 24:18, 2 Kgs 24:20, 2 Kgs 25:1, 2 Kgs 25:8, 2 Kgs 25:9, 2 Kgs 25:10, 1 Chr 3:4, 1 Chr 3:5, 1 Chr 6:10, 1 Chr 6:15, 1 Chr 6:32, 1 Chr 8:28, 1 Chr 8:32, 1 Chr 9:3, 1 Chr 9:34, 1 Chr 9:38, 1 Chr 11:4, 1 Chr 14:3, 1 Chr 14:4, 1 Chr 15:3, 1 Chr 18:7, 1 Chr 19:15, 1 Chr 20:1, 1 Chr 20:3, 1 Chr 21:4, 1 Chr 21:15, 1 Chr 21:16, 1 Chr 23:25, 1 Chr 28:1, 1 Chr 29:27, 2 Chr 1:4, 2 Chr 1:13, 2 Chr 1:14, 2 Chr 1:15, 2 Chr 2:7, 2 Chr 2:16, 2 Chr 3:1, 2 Chr 5:2, 2 Chr 6:6, 2 Chr 8:6, 2 Chr 9:1, 2 Chr 9:25, 2 Chr 9:27, 2 Chr 9:30, 2 Chr 10:18, 2 Chr 11:1, 2 Chr 11:5, 2 Chr 11:14, 2 Chr 11:16, 2 Chr 12:2, 2 Chr 12:4, 2 Chr 12:5, 2 Chr 12:7, 2 Chr 12:9, 2 Chr 12:13, 2 Chr 13:2, 2 Chr 14:15, 2 Chr 15:10, 2 Chr 17:13, 2 Chr 19:1, 2 Chr 19:4, 2 Chr 19:8, 2 Chr 20:5, 2 Chr 20:15, 2 Chr 20:17, 2 Chr 20:18, 2 Chr 20:20, 2 Chr 30:14, 2 Chr 32:19, 2 Chr 32:22, 2 Chr 32:23, 2 Chr 32:25, 2 Chr 32:26, 2 Chr 32:33, 2 Chr 33:1, 2 Chr 33:4, 2 Chr 33:7, 2 Chr 33:9, 2 Chr 33:13, 2 Chr 33:15, 2 Chr 33:21, 2 Chr 34:1, 2 Chr 34:3, 2 Chr 34:5, 2 Chr 34:7, 2 Chr 34:9, 2 Chr 34:22, 2 Chr 34:29, 2 Chr 34:30, 2 Chr 34:32, 2 Chr 35:1, 2 Chr 35:18, 2 Chr 35:24, 2 Chr 36:1, 2 Chr 36:2, 2 Chr 36:3, 2 Chr 36:4, 2 Chr 36:5, 2 Chr 36:9, 2 Chr 36:10, 2 Chr 36:11, 2 Chr 36:14, 2 Chr 36:19, 2 Chr 36:23, Ezra 1:2, Ezra 1:3, Ezra 1:4, Ezra 1:5, Ezra 1:7, Ezra 1:11, Ezra 2:1, Ezra 2:68, Ezra 3:1, Ezra 3:8, Ezra 4:6, Ezra 4:8, Ezra 4:12, Ezra 4:20, Ezra 4:23, Ezra 4:24, Ezra 5:1, Ezra 5:2, Ezra 5:14, Ezra 5:15, Ezra 5:16, Ezra 5:17, Ezra 6:3, Ezra 6:5, Ezra 6:9, Ezra 6:12, Ezra 6:18, Ezra 7:7, Ezra 7:8, Ezra 7:9, Ezra 7:13, Ezra 7:14, Ezra 7:15, Ezra 7:16, Ezra 7:17, Ezra 7:19, Ezra 7:27, Ezra 8:29, Ezra 8:30, Ezra 8:31, Ezra 8:32, Ezra 9:9, Ezra 10:7, Ezra 10:9, Neh 1:2, Neh 1:3, Neh 2:11, Neh 2:12, Neh 2:13, Neh 2:17, Neh 2:20, Neh 3:8, Neh 3:9, Neh 3:12, Neh 4:7, Neh 4:8, Neh 4:22, Neh 6:7, Neh 7:2, Neh 7:3, Neh 7:6, Neh 8:15, Neh 11:1, Neh 11:2, Neh 11:3, Neh 11:4, Neh 11:6, Neh 11:22, Neh 12:27, Neh 12:28, Neh 12:29, Neh 12:43, Neh 13:6, Neh 13:7, Neh 13:15, Neh 13:16, Neh 13:19, Neh 13:20, Est 2:6, Ps 51:18, Ps 68:29, Ps 79:1, Ps 79:3, Ps 102:21, Ps 116:19, Ps 122:2, Ps 122:3, Ps 122:6, Ps 125:2, Ps 128:5, Ps 135:21, Ps 137:5, Ps 137:6, Ps 137:7, Ps 147:2, Ps 147:12, Eccl 1:1, Eccl 1:12, Eccl 1:16, Eccl 2:7, Eccl 2:9, Sng 1:5, Sng 2:7, Sng 3:5, Sng 3:10, Sng 5:8, Sng 5:16, Sng 6:4, Sng 8:4, Isa 1:1, Isa 2:1, Isa 2:3, Isa 3:1, Isa 3:8, Isa 4:3, Isa 4:4, Isa 5:3, Isa 5:14, Isa 7:1, Isa 8:14, Isa 10:10, Isa 10:11, Isa 10:12, Isa 10:32, Isa 22:10, Isa 22:21, Isa 24:23, Isa 27:13, Isa 28:14, Isa 30:19, Isa 31:5, Isa 31:9, Isa 33:20, Isa 36:2, Isa 36:7, Isa 36:20, Isa 37:10, Isa 37:22, Isa 37:32, Isa 40:2, Isa 40:9, Isa 41:27, Isa 44:26, Isa 44:28, Isa 51:17, Isa 52:1, Isa 52:2, Isa 52:9, Isa 62:6, Isa 62:7, Isa 64:10, Isa 65:18, Isa 65:19, Isa 66:10, Isa 66:13, Isa 66:20, Jer 1:3, Jer 1:15, Jer 2:2, Jer 3:17, Jer 4:3, Jer 4:4, Jer 4:5, Jer 4:10, Jer 4:11, Jer 4:14, Jer 4:16, Jer 5:1, Jer 6:1, Jer 6:6, Jer 6:8, Jer 7:17, Jer 7:34, Jer 8:1, Jer 9:11, Jer 11:2, Jer 11:6, Jer 11:9, Jer 11:12, Jer 11:13, Jer 13:9, Jer 13:13, Jer 13:27, Jer 14:2, Jer 14:16, Jer 15:4, Jer 15:5, Jer 17:19, Jer 17:20, Jer 17:21, Jer 17:25, Jer 17:26, Jer 17:27, Jer 18:11, Jer 19:3, Jer 19:7, Jer 19:13, Jer 22:19, Jer 23:14, Jer 23:15, Jer 24:1, Jer 24:8, Jer 25:2, Jer 25:18, Jer 26:18, Jer 27:3, Jer 27:18, Jer 27:20, Jer 27:21, Jer 29:1, Jer 29:2, Jer 29:4, Jer 29:20, Jer 29:25, Jer 32:2, Jer 32:32, Jer 32:44, Jer 33:10, Jer 33:13, Jer 33:16, Jer 34:1, Jer 34:6, Jer 34:7, Jer 34:8, Jer 34:19, Jer 35:11, Jer 35:13, Jer 35:17, Jer 36:9, Jer 36:31, Jer 37:5, Jer 37:11, Jer 37:12, Jer 38:28, Jer 39:1, Jer 39:8, Jer 40:1, Jer 42:18, Jer 44:2, Jer 44:6, Jer 44:9, Jer 44:13, Jer 44:17, Jer 44:21, Jer 51:35, Jer 51:50, Jer 52:1, Jer 52:3, Jer 52:4, Jer 52:12, Jer 52:13, Jer 52:14, Jer 52:29, Lam 1:7, Lam 1:8, Lam 1:17, Lam 2:10, Lam 2:13, Lam 2:15, Lam 4:12, Ezek 4:1, Ezek 4:7, Ezek 4:16, Ezek 5:5, Ezek 8:3, Ezek 9:4, Ezek 9:8, Ezek 11:15, Ezek 12:10, Ezek 12:19, Ezek 13:16, Ezek 14:21, Ezek 14:22, Ezek 15:6, Ezek 16:2, Ezek 16:3, Ezek 17:12, Ezek 21:2, Ezek 21:20, Ezek 21:22, Ezek 22:19, Ezek 23:4, Ezek 24:2, Ezek 26:2, Ezek 33:21, Ezek 36:38, Dan 1:1, Dan 5:2, Dan 5:3, Dan 6:10, Dan 9:2, Dan 9:7, Dan 9:12, Dan 9:16, Dan 9:25, Joel 2:32, Joel 3:1, Joel 3:6, Joel 3:16, Joel 3:17, Joel 3:20, Amos 1:2, Amos 2:5, Obad 1:11, Obad 1:20, Mic 1:1, Mic 1:5, Mic 1:9, Mic 1:12, Mic 3:10, Mic 3:12, Mic 4:2, Mic 4:8, Zeph 1:4, Zeph 1:12, Zeph 3:14, Zeph 3:16, Zech 1:12, Zech 1:14, Zech 1:16, Zech 1:17, Zech 1:19, Zech 2:2, Zech 2:4, Zech 2:12, Zech 3:2, Zech 7:7, Zech 8:3, Zech 8:4, Zech 8:8, Zech 8:15, Zech 8:22, Zech 9:9, Zech 9:10, Zech 12:2, Zech 12:3, Zech 12:5, Zech 12:6, Zech 12:7, Zech 12:8, Zech 12:9, Zech 12:10, Zech 12:11, Zech 13:1, Zech 14:2, Zech 14:4, Zech 14:8, Zech 14:10, Zech 14:11, Zech 14:12, Zech 14:14, Zech 14:16, Zech 14:17, Zech 14:21, Mal 2:11, Mal 3:4, Matt 2:1, Matt 2:3, Matt 3:5, Matt 4:25, Matt 5:35, Matt 15:1, Matt 16:21, Matt 20:17, Matt 20:18, Matt 21:1, Matt 21:10, Matt 23:37, Mark 1:5, Mark 3:8, Mark 3:22, Mark 7:1, Mark 10:32, Mark 10:33, Mark 11:1, Mark 11:11, Mark 11:15, Mark 11:27, Mark 15:41, Luke 2:22, Luke 2:25, Luke 2:38, Luke 2:41, Luke 2:43, Luke 2:45, Luke 4:9, Luke 5:17, Luke 6:17, Luke 9:31, Luke 9:51, Luke 9:53, Luke 10:30, Luke 13:4, Luke 13:22, Luke 13:33, Luke 13:34, Luke 17:11, Luke 18:31, Luke 19:11, Luke 19:28, Luke 21:20, Luke 21:24, Luke 23:7, Luke 23:28, Luke 24:13, Luke 24:18, Luke 24:33, Luke 24:47, Luke 24:52, John 1:19, John 2:13, John 2:23, John 4:20, John 4:21, John 4:45, John 5:1, John 5:2, John 7:25, John 10:22, John 11:18, John 11:55, John 12:12, Acts 1:4, Acts 1:8, Acts 1:12, Acts 1:19, Acts 2:5, Acts 2:14, Acts 4:5, Acts 4:16, Acts 5:16, Acts 5:28, Acts 6:7, Acts 8:1, Acts 8:14, Acts 8:25, Acts 8:26, Acts 8:27, Acts 9:2, Acts 9:13, Acts 9:21, Acts 9:26, Acts 9:28, Acts 10:39, Acts 11:2, Acts 11:22, Acts 11:27, Acts 12:25, Acts 13:13, Acts 13:27, Acts 13:31, Acts 15:2, Acts 15:4, Acts 16:4, Acts 19:21, Acts 20:16, Acts 20:22, Acts 21:4, Acts 21:11, Acts 21:12, Acts 21:13, Acts 21:15, Acts 21:17, Acts 21:31, Acts 22:5, Acts 22:17, Acts 22:18, Acts 23:11, Acts 24:11, Acts 25:1, Acts 25:3, Acts 25:7, Acts 25:9, Acts 25:15, Acts 25:20, Acts 25:24, Acts 26:4, Acts 26:10, Acts 26:20, Acts 28:17, Rom 15:19, Rom 15:25, Rom 15:26, Rom 15:31, 1 Cor 16:3, Gal 1:17, Gal 1:18, Gal 2:1, Gal 4:25, Gal 4:26, Heb 12:22, Rev 3:12, Rev 21:2, Rev 21:10</t>
  </si>
  <si>
    <t>Jerusalem's</t>
  </si>
  <si>
    <t>Isa 62:1</t>
  </si>
  <si>
    <t>Jeshanah</t>
  </si>
  <si>
    <t>now Ein Sinya</t>
  </si>
  <si>
    <t>Jeshimon</t>
  </si>
  <si>
    <t>1 Sam 23:19, 1 Sam 23:24, 1 Sam 26:1, 1 Sam 26:3</t>
  </si>
  <si>
    <t>Jeshua</t>
  </si>
  <si>
    <t>Neh 11:26</t>
  </si>
  <si>
    <t>Jetur</t>
  </si>
  <si>
    <t>1 Chr 5:19</t>
  </si>
  <si>
    <t>Jezreel</t>
  </si>
  <si>
    <t>Josh 15:56, 1 Sam 25:43, 1 Sam 27:3, 1 Sam 29:1, 1 Sam 29:11, 1 Sam 30:5, 2 Sam 2:2, 2 Sam 3:2</t>
  </si>
  <si>
    <t>Josh 19:18, 2 Sam 2:9, 1 Kgs 18:45, 1 Kgs 18:46, 1 Kgs 21:1, 2 Kgs 8:29, 2 Kgs 9:15, 2 Kgs 9:16, 2 Kgs 9:17, 2 Kgs 9:30, 2 Kgs 9:36, 2 Kgs 9:37, 2 Kgs 10:11, Hos 1:4, Hos 1:11, 1 Kgs 4:12, 1 Kgs 21:23, 2 Kgs 9:10, 2 Kgs 10:6, 2 Kgs 10:7, 2 Chr 22:6, Hos 2:22</t>
  </si>
  <si>
    <t>Jezreel 3</t>
  </si>
  <si>
    <t>2 Sam 4:4</t>
  </si>
  <si>
    <t>Jogbehah</t>
  </si>
  <si>
    <t>Num 32:35, Judg 8:11</t>
  </si>
  <si>
    <t>Jokdeam</t>
  </si>
  <si>
    <t>Zanoah 2</t>
  </si>
  <si>
    <t>~31.366667</t>
  </si>
  <si>
    <t>~35.000000</t>
  </si>
  <si>
    <t>Josh 15:56</t>
  </si>
  <si>
    <t>Jokmeam 1</t>
  </si>
  <si>
    <t>Jokneam</t>
  </si>
  <si>
    <t>1 Kgs 4:12</t>
  </si>
  <si>
    <t>Jokmeam 2</t>
  </si>
  <si>
    <t>Kibzaim</t>
  </si>
  <si>
    <t>1 Chr 6:68</t>
  </si>
  <si>
    <t>Josh 12:22, Josh 19:11, Josh 21:34</t>
  </si>
  <si>
    <t>Joktheel 1</t>
  </si>
  <si>
    <t>Joktheel 2</t>
  </si>
  <si>
    <t>Sela</t>
  </si>
  <si>
    <t>2 Kgs 14:7</t>
  </si>
  <si>
    <t>Joppa</t>
  </si>
  <si>
    <t>Josh 19:46, 2 Chr 2:16, Ezra 3:7, Jonah 1:3, Acts 9:36, Acts 9:38, Acts 9:42, Acts 9:43, Acts 10:5, Acts 10:8, Acts 10:23, Acts 10:32, Acts 11:5, Acts 11:13</t>
  </si>
  <si>
    <t>Jordan</t>
  </si>
  <si>
    <t>Gen 32:10, Gen 50:10, Gen 50:11, Num 13:29, Num 22:1, Num 26:3, Num 26:63, Num 31:12, Num 32:5, Num 32:19, Num 32:21, Num 32:29, Num 32:32, Num 33:48, Num 33:49, Num 33:50, Num 33:51, Num 34:12, Num 34:15, Num 35:1, Num 35:10, Num 35:14, Num 36:13, Deut 1:1, Deut 1:5, Deut 2:29, Deut 3:8, Deut 3:17, Deut 3:20, Deut 3:25, Deut 3:27, Deut 4:21, Deut 4:22, Deut 4:26, Deut 4:41, Deut 4:46, Deut 4:47, Deut 4:49, Deut 9:1, Deut 11:30, Deut 11:31, Deut 12:10, Deut 27:2, Deut 27:4, Deut 27:12, Deut 30:18, Deut 31:2, Deut 31:13, Deut 32:47, Josh 1:2, Josh 1:11, Josh 1:14, Josh 1:15, Josh 2:7, Josh 2:10, Josh 3:1, Josh 3:8, Josh 3:11, Josh 3:13, Josh 3:14, Josh 3:15, Josh 3:17, Josh 4:1, Josh 4:3, Josh 4:5, Josh 4:7, Josh 4:8, Josh 4:9, Josh 4:10, Josh 4:16, Josh 4:17, Josh 4:18, Josh 4:19, Josh 4:20, Josh 4:22, Josh 4:23, Josh 5:1, Josh 7:7, Josh 9:1, Josh 9:10, Josh 12:1, Josh 12:7, Josh 13:8, Josh 13:23, Josh 13:27, Josh 13:32, Josh 14:3, Josh 15:5, Josh 16:1, Josh 16:7, Josh 17:5, Josh 18:7, Josh 18:12, Josh 18:19, Josh 18:20, Josh 19:22, Josh 19:33, Josh 19:34, Josh 20:8, Josh 22:4, Josh 22:7, Josh 22:10, Josh 22:11, Josh 22:25, Josh 23:4, Josh 24:8, Josh 24:11, Judg 3:28, Judg 5:17, Judg 6:33, Judg 7:24, Judg 7:25, Judg 8:4, Judg 10:8, Judg 10:9, Judg 11:13, Judg 11:22, Judg 12:5, Judg 12:6, 1 Sam 13:7, 1 Sam 31:7, 2 Sam 2:29, 2 Sam 10:17, 2 Sam 16:14, 2 Sam 17:22, 2 Sam 17:24, 2 Sam 19:15, 2 Sam 19:17, 2 Sam 19:18, 2 Sam 19:31, 2 Sam 19:36, 2 Sam 19:39, 2 Sam 19:41, 2 Sam 20:2, 2 Sam 24:5, 1 Kgs 2:8, 1 Kgs 7:46, 1 Kgs 17:3, 1 Kgs 17:5, 2 Kgs 2:6, 2 Kgs 2:7, 2 Kgs 2:13, 2 Kgs 5:10, 2 Kgs 5:14, 2 Kgs 6:2, 2 Kgs 6:4, 2 Kgs 7:15, 2 Kgs 10:33, 1 Chr 6:78, 1 Chr 12:15, 1 Chr 12:37, 1 Chr 19:17, 1 Chr 26:30, 2 Chr 4:17, Job 40:23, Ps 42:6, Ps 114:3, Ps 114:5, Isa 9:1, Jer 12:5, Jer 49:19, Jer 50:44, Ezek 47:18, Zech 11:3, Matt 3:5, Matt 3:6, Matt 3:13, Matt 4:15, Matt 4:25, Matt 19:1, Mark 1:5, Mark 1:9, Mark 3:8, Mark 10:1, Luke 3:3, Luke 4:1, John 1:28, John 3:26, John 10:40</t>
  </si>
  <si>
    <t>Gen 13:10, Gen 13:11</t>
  </si>
  <si>
    <t>Jotbah</t>
  </si>
  <si>
    <t>2 Kgs 21:19</t>
  </si>
  <si>
    <t>Jotbathah</t>
  </si>
  <si>
    <t>Num 33:33, Num 33:34, Deut 10:7</t>
  </si>
  <si>
    <t>Judea</t>
  </si>
  <si>
    <t>Ezra 9:9, Matt 2:1, Matt 2:5, Matt 2:22, Matt 3:1, Matt 3:5, Matt 4:25, Matt 19:1, Matt 24:16, Mark 1:5, Mark 3:7, Mark 10:1, Mark 13:14, Luke 1:5, Luke 1:65, Luke 2:4, Luke 3:1, Luke 4:44, Luke 5:17, Luke 6:17, Luke 7:17, Luke 21:21, Luke 23:5, John 4:3, John 4:47, John 4:54, John 7:1, John 7:3, John 11:7, Acts 1:8, Acts 2:9, Acts 2:14, Acts 8:1, Acts 9:31, Acts 10:37, Acts 11:1, Acts 11:29, Acts 12:19, Acts 15:1, Acts 21:10, Acts 26:20, Acts 28:21, Rom 15:31, 2 Cor 1:16, Gal 1:22, 1 Thes 2:14</t>
  </si>
  <si>
    <t>Judean</t>
  </si>
  <si>
    <t>John 3:22</t>
  </si>
  <si>
    <t>Juttah</t>
  </si>
  <si>
    <t>Josh 15:55, Josh 21:16</t>
  </si>
  <si>
    <t>~; now Yatta</t>
  </si>
  <si>
    <t>Kabzeel</t>
  </si>
  <si>
    <t>Josh 15:21, 2 Sam 23:20, 1 Chr 11:22</t>
  </si>
  <si>
    <t>Kadesh 1</t>
  </si>
  <si>
    <t>Gen 14:7, Gen 16:14, Gen 20:1, Num 13:26, Num 20:1, Num 20:14, Num 20:16, Num 20:22, Num 27:14, Num 33:36, Num 33:37, Deut 1:46, Judg 11:16, Judg 11:17, Ps 29:8</t>
  </si>
  <si>
    <t>Kadesh 2</t>
  </si>
  <si>
    <t>2 Sam 24:6</t>
  </si>
  <si>
    <t>Num 32:8, Num 34:4, Deut 1:2, Deut 1:19, Deut 2:14, Deut 9:23, Josh 10:41, Josh 14:6, Josh 14:7, Josh 15:3</t>
  </si>
  <si>
    <t>Kain</t>
  </si>
  <si>
    <t>Num 24:22, Josh 15:57</t>
  </si>
  <si>
    <t>now Yaqin</t>
  </si>
  <si>
    <t>Kamon</t>
  </si>
  <si>
    <t>&lt;&gt;32.042523</t>
  </si>
  <si>
    <t>&lt;&gt;35.724241</t>
  </si>
  <si>
    <t>Judg 10:5</t>
  </si>
  <si>
    <t>Kanah 1</t>
  </si>
  <si>
    <t>Josh 16:8, Josh 17:9</t>
  </si>
  <si>
    <t>Kanah 2</t>
  </si>
  <si>
    <t>Karka</t>
  </si>
  <si>
    <t>~30.958506</t>
  </si>
  <si>
    <t>~34.380500</t>
  </si>
  <si>
    <t>Karkor</t>
  </si>
  <si>
    <t>Judg 8:10</t>
  </si>
  <si>
    <t>Karnaim</t>
  </si>
  <si>
    <t>Amos 6:13</t>
  </si>
  <si>
    <t>Kartah</t>
  </si>
  <si>
    <t>Kitron</t>
  </si>
  <si>
    <t>Josh 21:34</t>
  </si>
  <si>
    <t>Kartan</t>
  </si>
  <si>
    <t>~33.125828</t>
  </si>
  <si>
    <t>~35.165000</t>
  </si>
  <si>
    <t>Kattath</t>
  </si>
  <si>
    <t>Kedar</t>
  </si>
  <si>
    <t>Ps 120:5, Sng 1:5, Isa 21:16, Isa 21:17, Isa 42:11, Isa 60:7, Jer 2:10, Jer 49:28, Ezek 27:21</t>
  </si>
  <si>
    <t>Kedemoth</t>
  </si>
  <si>
    <t>Deut 2:26, Josh 13:18, Josh 21:37, 1 Chr 6:79</t>
  </si>
  <si>
    <t>~; esv map</t>
  </si>
  <si>
    <t>Kedesh 1</t>
  </si>
  <si>
    <t>Josh 12:22, Josh 19:37, Josh 20:7, Josh 21:32, Judg 4:9, Judg 4:10, Judg 4:11, 2 Kgs 15:29, 1 Chr 6:76</t>
  </si>
  <si>
    <t>Kedesh 2</t>
  </si>
  <si>
    <t>Kedesh 3</t>
  </si>
  <si>
    <t>Kishion</t>
  </si>
  <si>
    <t>1 Chr 6:72</t>
  </si>
  <si>
    <t>Kedesh-naphtali</t>
  </si>
  <si>
    <t>Judg 4:6</t>
  </si>
  <si>
    <t>Kehelathah</t>
  </si>
  <si>
    <t>Num 33:22, Num 33:23</t>
  </si>
  <si>
    <t>Keilah</t>
  </si>
  <si>
    <t>Josh 15:44, 1 Sam 23:1, 1 Sam 23:2, 1 Sam 23:3, 1 Sam 23:4, 1 Sam 23:5, 1 Sam 23:6, 1 Sam 23:7, 1 Sam 23:8, 1 Sam 23:10, 1 Sam 23:11, 1 Sam 23:12, 1 Sam 23:13, Neh 3:17, Neh 3:18</t>
  </si>
  <si>
    <t>now Khirbet Qila</t>
  </si>
  <si>
    <t>Kenath</t>
  </si>
  <si>
    <t>Num 32:42, 1 Chr 2:23</t>
  </si>
  <si>
    <t>Kerioth</t>
  </si>
  <si>
    <t>Kiriathaim 1</t>
  </si>
  <si>
    <t>Jer 48:24, Amos 2:2</t>
  </si>
  <si>
    <t>Kerioth-hezron</t>
  </si>
  <si>
    <t>Kibroth-hattaavah</t>
  </si>
  <si>
    <t>~28.916667</t>
  </si>
  <si>
    <t>~34.500000</t>
  </si>
  <si>
    <t>Num 11:34, Num 11:35, Num 33:16, Num 33:17, Deut 9:22</t>
  </si>
  <si>
    <t>Josh 21:22</t>
  </si>
  <si>
    <t>~; now Kabus</t>
  </si>
  <si>
    <t>Kidron</t>
  </si>
  <si>
    <t>2 Sam 15:23, 1 Kgs 2:37, 1 Kgs 15:13, 2 Kgs 23:4, 2 Kgs 23:6, 2 Kgs 23:12, 2 Chr 15:16, 2 Chr 29:16, Jer 31:40</t>
  </si>
  <si>
    <t>Kidron Valley</t>
  </si>
  <si>
    <t>2 Chr 30:14, John 18:1</t>
  </si>
  <si>
    <t>Kinah</t>
  </si>
  <si>
    <t>King's Highway</t>
  </si>
  <si>
    <t>Kir</t>
  </si>
  <si>
    <t>~31.18132579594509</t>
  </si>
  <si>
    <t>~35.70214779044711</t>
  </si>
  <si>
    <t>Num 20:17, Num 21:22</t>
  </si>
  <si>
    <t>King's Pool</t>
  </si>
  <si>
    <t>Neh 2:14</t>
  </si>
  <si>
    <t>King's Valley</t>
  </si>
  <si>
    <t>Gen 14:17, 2 Sam 18:18</t>
  </si>
  <si>
    <t>2 Kgs 16:9, Isa 15:1, Isa 22:6, Amos 1:5, Amos 9:7</t>
  </si>
  <si>
    <t>Kir-hareseth</t>
  </si>
  <si>
    <t>2 Kgs 3:25, Isa 16:7, Isa 16:11, Jer 48:31, Jer 48:36</t>
  </si>
  <si>
    <t>Num 32:37, Josh 13:19, Jer 48:1, Jer 48:23, Ezek 25:9</t>
  </si>
  <si>
    <t>Kiriathaim 2</t>
  </si>
  <si>
    <t>1 Chr 6:76</t>
  </si>
  <si>
    <t>Kiriath-arba</t>
  </si>
  <si>
    <t>Gen 23:2, Gen 35:27, Josh 14:15, Josh 15:13, Josh 15:54, Josh 20:7, Josh 21:11, Judg 1:10, Neh 11:25</t>
  </si>
  <si>
    <t>Kiriath-arim</t>
  </si>
  <si>
    <t>Ezra 2:25</t>
  </si>
  <si>
    <t>Kiriath-baal</t>
  </si>
  <si>
    <t>Josh 15:60, Josh 18:14</t>
  </si>
  <si>
    <t>Kiriath-huzoth</t>
  </si>
  <si>
    <t>Num 22:39</t>
  </si>
  <si>
    <t>Josh 9:17, Josh 15:9, Josh 15:60, Josh 18:14, Josh 18:15, Josh 18:28, Judg 18:12, 1 Sam 6:21, 1 Sam 7:1, 1 Sam 7:2, 1 Chr 13:5, 1 Chr 13:6, 2 Chr 1:4, Neh 7:29, Jer 26:20</t>
  </si>
  <si>
    <t>Kiriath-sannah</t>
  </si>
  <si>
    <t>Kiriath-sepher</t>
  </si>
  <si>
    <t>Josh 15:15, Josh 15:16, Judg 1:11, Judg 1:12</t>
  </si>
  <si>
    <t>Josh 19:20, Josh 21:28</t>
  </si>
  <si>
    <t>Kishon</t>
  </si>
  <si>
    <t>Judg 4:7, Judg 4:13, Judg 5:21, 1 Kgs 18:40, Ps 83:9</t>
  </si>
  <si>
    <t>Judg 1:30</t>
  </si>
  <si>
    <t>Kittim</t>
  </si>
  <si>
    <t>Num 24:24, Dan 11:30</t>
  </si>
  <si>
    <t>Koa</t>
  </si>
  <si>
    <t>&gt;34.798311</t>
  </si>
  <si>
    <t>&gt;48.514966</t>
  </si>
  <si>
    <t>Ezek 23:23</t>
  </si>
  <si>
    <t>http://www.answers.com/topic/mede</t>
  </si>
  <si>
    <t>Kue</t>
  </si>
  <si>
    <t>1 Kgs 10:28, 2 Chr 1:16</t>
  </si>
  <si>
    <t>Laban</t>
  </si>
  <si>
    <t>Josh 10:3, Josh 10:5, Josh 10:23, Josh 10:31, Josh 10:32, Josh 10:33, Josh 10:34, Josh 10:35, Josh 12:11, Josh 15:39, 2 Kgs 14:19, 2 Kgs 18:14, 2 Kgs 18:17, 2 Kgs 19:8, 2 Chr 11:9, 2 Chr 25:27, 2 Chr 32:9, Neh 11:30, Isa 36:2, Isa 37:8, Jer 34:7, Mic 1:13</t>
  </si>
  <si>
    <t>Lahmam</t>
  </si>
  <si>
    <t>Laish</t>
  </si>
  <si>
    <t>Judg 18:7, Judg 18:14, Judg 18:27, Judg 18:29</t>
  </si>
  <si>
    <t>Laishah</t>
  </si>
  <si>
    <t>Isa 10:30</t>
  </si>
  <si>
    <t>now Isawiya</t>
  </si>
  <si>
    <t>Lakkum</t>
  </si>
  <si>
    <t>Laodicea</t>
  </si>
  <si>
    <t>Col 2:1, Col 4:13, Col 4:15, Col 4:16, Rev 1:11, Rev 3:14</t>
  </si>
  <si>
    <t>Lasea</t>
  </si>
  <si>
    <t>Lasha</t>
  </si>
  <si>
    <t>Gen 10:19</t>
  </si>
  <si>
    <t>http://www.christusrex.org/www1/ofm/mad/sections/section3.html</t>
  </si>
  <si>
    <t>Lasharon</t>
  </si>
  <si>
    <t>Josh 12:18</t>
  </si>
  <si>
    <t>now Sharona</t>
  </si>
  <si>
    <t>Lebanon</t>
  </si>
  <si>
    <t>&gt;33.752479</t>
  </si>
  <si>
    <t>&gt;35.590804</t>
  </si>
  <si>
    <t>Deut 1:7, Deut 3:25, Deut 11:24, Josh 1:4, Josh 9:1, Josh 13:5, Josh 13:6, Judg 9:15, 1 Kgs 4:33, 1 Kgs 5:6, 1 Kgs 5:9, 1 Kgs 5:14, 1 Kgs 9:19, 2 Kgs 14:9, 2 Kgs 19:23, 2 Chr 2:8, 2 Chr 2:16, 2 Chr 8:6, 2 Chr 25:18, Ezra 3:7, Ps 29:5, Ps 29:6, Ps 72:16, Ps 92:12, Ps 104:16, Sng 3:9, Sng 4:8, Sng 4:11, Sng 4:15, Sng 5:15, Sng 7:4, Isa 2:13, Isa 10:34, Isa 14:8, Isa 29:17, Isa 33:9, Isa 35:2, Isa 37:24, Isa 40:16, Isa 60:13, Jer 18:14, Jer 22:6, Jer 22:20, Jer 22:23, Ezek 17:3, Ezek 27:5, Ezek 31:3, Ezek 31:15, Ezek 31:16, Hos 14:5, Hos 14:6, Hos 14:7, Nahum 1:4, Hab 2:17, Zech 10:10, Zech 11:1</t>
  </si>
  <si>
    <t>Lebaoth</t>
  </si>
  <si>
    <t>Josh 15:32</t>
  </si>
  <si>
    <t>Leb-kamai</t>
  </si>
  <si>
    <t>Jer 51:1</t>
  </si>
  <si>
    <t>Lebo-hamath</t>
  </si>
  <si>
    <t>Num 13:21, Num 34:8, Josh 13:5, Judg 3:3, 1 Kgs 8:65, 2 Kgs 14:25, 1 Chr 13:5, 2 Chr 7:8, Ezek 47:15, Ezek 47:20, Ezek 48:1, Amos 6:14</t>
  </si>
  <si>
    <t>Lebonah</t>
  </si>
  <si>
    <t>Judg 21:19</t>
  </si>
  <si>
    <t>now al-Lubban</t>
  </si>
  <si>
    <t>Lehem</t>
  </si>
  <si>
    <t>Lehi</t>
  </si>
  <si>
    <t>Judg 15:9, Judg 15:14, Judg 15:19, 2 Sam 23:11</t>
  </si>
  <si>
    <t>Leshem</t>
  </si>
  <si>
    <t>Josh 19:47</t>
  </si>
  <si>
    <t>Libnah 1</t>
  </si>
  <si>
    <t>Josh 10:29, Josh 10:31, Josh 10:32, Josh 10:39, Josh 12:15, Josh 15:42, Josh 21:13, 2 Kgs 8:22, 2 Kgs 19:8, 2 Kgs 23:31, 2 Kgs 24:18, 1 Chr 6:57, 2 Chr 21:10, Isa 37:8, Jer 52:1</t>
  </si>
  <si>
    <t>Libnah 2</t>
  </si>
  <si>
    <t>Num 33:20, Num 33:21</t>
  </si>
  <si>
    <t>Libya</t>
  </si>
  <si>
    <t>&gt;32.824979</t>
  </si>
  <si>
    <t>&gt;21.858301</t>
  </si>
  <si>
    <t>Ezek 30:5, Acts 2:10</t>
  </si>
  <si>
    <t>Lod</t>
  </si>
  <si>
    <t>1 Chr 8:12, Ezra 2:33, Neh 7:37, Neh 11:35</t>
  </si>
  <si>
    <t>2 Sam 9:4, 2 Sam 9:5, 2 Sam 17:27, Amos 6:13</t>
  </si>
  <si>
    <t>Josh 16:3, Josh 18:13, 1 Kgs 9:17, 2 Chr 8:5</t>
  </si>
  <si>
    <t>Lower and Upper Beth-horon</t>
  </si>
  <si>
    <t>1 Chr 7:24</t>
  </si>
  <si>
    <t>Lud</t>
  </si>
  <si>
    <t>Isa 66:19, Jer 46:9, Ezek 27:10, Ezek 30:5</t>
  </si>
  <si>
    <t>Luhith</t>
  </si>
  <si>
    <t>~31.288056</t>
  </si>
  <si>
    <t>~35.515000</t>
  </si>
  <si>
    <t>Isa 15:5, Jer 48:5</t>
  </si>
  <si>
    <t>Luz 1</t>
  </si>
  <si>
    <t>Gen 28:19, Gen 35:6, Gen 48:3, Josh 16:2, Josh 18:13, Judg 1:23</t>
  </si>
  <si>
    <t>Luz 2</t>
  </si>
  <si>
    <t>37?</t>
  </si>
  <si>
    <t>36.57?</t>
  </si>
  <si>
    <t>Judg 1:26</t>
  </si>
  <si>
    <t>Lycaonia</t>
  </si>
  <si>
    <t>&gt;37.88353038890398</t>
  </si>
  <si>
    <t>&gt;32.4942625657248</t>
  </si>
  <si>
    <t>Acts 14:6</t>
  </si>
  <si>
    <t>Lycia</t>
  </si>
  <si>
    <t>Patara</t>
  </si>
  <si>
    <t>&gt;36.27471786927205</t>
  </si>
  <si>
    <t>&gt;29.3186378339052</t>
  </si>
  <si>
    <t>Acts 27:5</t>
  </si>
  <si>
    <t>Lydda</t>
  </si>
  <si>
    <t>Acts 9:32, Acts 9:35, Acts 9:38</t>
  </si>
  <si>
    <t>Acts 14:6, Acts 14:8, Acts 14:21, Acts 16:1, Acts 16:2, 2 Tim 3:11</t>
  </si>
  <si>
    <t>Maacah</t>
  </si>
  <si>
    <t>2 Sam 10:6, 2 Sam 10:8, 2 Sam 23:34, 1 Chr 19:7</t>
  </si>
  <si>
    <t>Maacath</t>
  </si>
  <si>
    <t>Josh 13:13</t>
  </si>
  <si>
    <t>Maarath</t>
  </si>
  <si>
    <t>now Bayt Ummar</t>
  </si>
  <si>
    <t>Maareh-geba</t>
  </si>
  <si>
    <t>Macedonia</t>
  </si>
  <si>
    <t>Thessalonica</t>
  </si>
  <si>
    <t>&gt;40.632155565205</t>
  </si>
  <si>
    <t>&gt;22.9320868699276</t>
  </si>
  <si>
    <t>Acts 16:9, Acts 16:10, Acts 16:12, Acts 18:5, Acts 19:21, Acts 19:22, Acts 20:1, Acts 20:3, Rom 15:26, 1 Cor 16:5, 2 Cor 1:16, 2 Cor 2:13, 2 Cor 7:5, 2 Cor 8:1, 2 Cor 9:2, 2 Cor 11:9, Phil 4:15, 1 Thes 1:7, 1 Thes 1:8, 1 Thes 4:10, 1 Tim 1:3</t>
  </si>
  <si>
    <t>Machpelah</t>
  </si>
  <si>
    <t>Gen 23:9, Gen 23:17, Gen 23:19, Gen 25:9, Gen 49:30, Gen 50:13</t>
  </si>
  <si>
    <t>Josh 15:31, 1 Chr 2:49</t>
  </si>
  <si>
    <t>Madmenah</t>
  </si>
  <si>
    <t>~31.800000</t>
  </si>
  <si>
    <t>~35.250000</t>
  </si>
  <si>
    <t>Madon</t>
  </si>
  <si>
    <t>Josh 11:1, Josh 12:19</t>
  </si>
  <si>
    <t>Matt 15:39</t>
  </si>
  <si>
    <t>Magog</t>
  </si>
  <si>
    <t>~&gt;46</t>
  </si>
  <si>
    <t>~&gt;47</t>
  </si>
  <si>
    <t>Ezek 38:2, Ezek 39:6, Rev 20:8</t>
  </si>
  <si>
    <t>Mahalab</t>
  </si>
  <si>
    <t>Mahanaim</t>
  </si>
  <si>
    <t>32.214708?</t>
  </si>
  <si>
    <t>35.632914?</t>
  </si>
  <si>
    <t>Gen 32:2, Josh 13:26, Josh 13:30, Josh 21:38, 2 Sam 2:8, 2 Sam 2:12, 2 Sam 2:29, 2 Sam 17:24, 2 Sam 17:27, 2 Sam 19:32, 1 Kgs 2:8, 1 Kgs 4:14, 1 Chr 6:80</t>
  </si>
  <si>
    <t>Mahaneh-dan</t>
  </si>
  <si>
    <t>Judg 13:25, Judg 18:12</t>
  </si>
  <si>
    <t>Makaz</t>
  </si>
  <si>
    <t>Shaalbim</t>
  </si>
  <si>
    <t>~31.870364</t>
  </si>
  <si>
    <t>~34.981728</t>
  </si>
  <si>
    <t>Makheloth</t>
  </si>
  <si>
    <t>Num 33:25, Num 33:26</t>
  </si>
  <si>
    <t>Makkedah</t>
  </si>
  <si>
    <t>Josh 10:10, Josh 10:16, Josh 10:17, Josh 10:21, Josh 10:28, Josh 10:29, Josh 12:16, Josh 15:41</t>
  </si>
  <si>
    <t>Malta</t>
  </si>
  <si>
    <t>Acts 28:1</t>
  </si>
  <si>
    <t>Mamre</t>
  </si>
  <si>
    <t>Gen 23:17, Gen 23:19, Gen 25:9, Gen 35:27, Gen 49:30, Gen 50:13</t>
  </si>
  <si>
    <t>Manahath</t>
  </si>
  <si>
    <t>1 Chr 8:6</t>
  </si>
  <si>
    <t>now Malha</t>
  </si>
  <si>
    <t>Maon</t>
  </si>
  <si>
    <t>Josh 15:55, 1 Sam 23:24, 1 Sam 23:25, 1 Sam 25:2</t>
  </si>
  <si>
    <t>Marah</t>
  </si>
  <si>
    <t>Ex 15:23, Num 33:8, Num 33:9</t>
  </si>
  <si>
    <t>Mareal</t>
  </si>
  <si>
    <t>now Malul</t>
  </si>
  <si>
    <t>Mareshah</t>
  </si>
  <si>
    <t>Josh 15:44, 2 Chr 11:8, 2 Chr 14:9, 2 Chr 14:10, 2 Chr 20:37, Mic 1:15</t>
  </si>
  <si>
    <t>Maroth</t>
  </si>
  <si>
    <t>Mic 1:12</t>
  </si>
  <si>
    <t>Mashal</t>
  </si>
  <si>
    <t>~33.047808</t>
  </si>
  <si>
    <t>~35.146201</t>
  </si>
  <si>
    <t>1 Chr 6:74</t>
  </si>
  <si>
    <t>Masrekah</t>
  </si>
  <si>
    <t>~30.734691</t>
  </si>
  <si>
    <t>~35.606250</t>
  </si>
  <si>
    <t>Gen 36:36, 1 Chr 1:47</t>
  </si>
  <si>
    <t>Massah</t>
  </si>
  <si>
    <t>Rephidim</t>
  </si>
  <si>
    <t>~28.73106102564323</t>
  </si>
  <si>
    <t>~33.84169995726504</t>
  </si>
  <si>
    <t>Ex 17:7, Deut 6:16, Deut 9:22, Deut 33:8, Ps 95:8</t>
  </si>
  <si>
    <t>Mattanah</t>
  </si>
  <si>
    <t>~31.718148</t>
  </si>
  <si>
    <t>~35.584826</t>
  </si>
  <si>
    <t>Num 21:18, Num 21:19</t>
  </si>
  <si>
    <t>Mearah</t>
  </si>
  <si>
    <t>Josh 13:4</t>
  </si>
  <si>
    <t>Meconah</t>
  </si>
  <si>
    <t>Neh 11:28</t>
  </si>
  <si>
    <t>Medeba</t>
  </si>
  <si>
    <t>Num 21:30, Josh 13:9, Josh 13:16, 1 Chr 19:7, Isa 15:2</t>
  </si>
  <si>
    <t>Media</t>
  </si>
  <si>
    <t>Ezra 6:2, Est 1:3, Est 1:14, Est 1:18, Est 10:2, Isa 21:2, Jer 25:25, Dan 8:20</t>
  </si>
  <si>
    <t>Josh 12:21, Josh 17:11, Judg 1:27, Judg 5:19, 1 Kgs 4:12, 1 Kgs 9:15, 2 Kgs 9:27, 2 Kgs 23:29, 2 Kgs 23:30, 1 Chr 7:29, 2 Chr 35:22, Zech 12:11</t>
  </si>
  <si>
    <t>Me-jarkon</t>
  </si>
  <si>
    <t>Rakkon</t>
  </si>
  <si>
    <t>~32.132898</t>
  </si>
  <si>
    <t>~34.788144</t>
  </si>
  <si>
    <t>Josh 19:46</t>
  </si>
  <si>
    <t>Memphis</t>
  </si>
  <si>
    <t>Isa 19:13, Jer 2:16, Jer 44:1, Jer 46:14, Jer 46:19, Ezek 30:13, Ezek 30:16, Hos 9:6</t>
  </si>
  <si>
    <t>http://en.wikipedia.org/wiki/Memphis%2C_Egypt</t>
  </si>
  <si>
    <t>Mephaath</t>
  </si>
  <si>
    <t>Josh 13:18, Josh 21:37, 1 Chr 6:79, Jer 48:21</t>
  </si>
  <si>
    <t>Merathaim</t>
  </si>
  <si>
    <t>Jer 50:21</t>
  </si>
  <si>
    <t>Meribah 1</t>
  </si>
  <si>
    <t>Num 20:13, Num 20:24, Num 27:14, Ps 81:7, Ps 106:32</t>
  </si>
  <si>
    <t>Meribah 2</t>
  </si>
  <si>
    <t>Ex 17:7, Deut 33:8, Ps 95:8</t>
  </si>
  <si>
    <t>Meribah-kadesh</t>
  </si>
  <si>
    <t>Deut 32:51, Ezek 47:19, Ezek 48:28</t>
  </si>
  <si>
    <t>Merom</t>
  </si>
  <si>
    <t>Josh 11:5, Josh 11:7</t>
  </si>
  <si>
    <t>lake</t>
  </si>
  <si>
    <t>Meroz</t>
  </si>
  <si>
    <t>Judg 5:23</t>
  </si>
  <si>
    <t>Mesha</t>
  </si>
  <si>
    <t>28.857260?</t>
  </si>
  <si>
    <t>34.859127?</t>
  </si>
  <si>
    <t>Gen 10:30</t>
  </si>
  <si>
    <t>Meshech</t>
  </si>
  <si>
    <t>Ps 120:5, Ezek 27:13, Ezek 38:2, Ezek 38:3, Ezek 39:1</t>
  </si>
  <si>
    <t>Meshech-Tubal</t>
  </si>
  <si>
    <t>Ezek 32:26</t>
  </si>
  <si>
    <t>Mesopotamia</t>
  </si>
  <si>
    <t>&gt;32.53650368616845</t>
  </si>
  <si>
    <t>&gt;44.42088287373876</t>
  </si>
  <si>
    <t>Gen 24:10, Deut 23:4, Judg 3:8, Judg 3:10, 1 Chr 19:6, Acts 2:9, Acts 7:2</t>
  </si>
  <si>
    <t>Metheg-ammah</t>
  </si>
  <si>
    <t>2 Sam 8:1</t>
  </si>
  <si>
    <t>Michmas</t>
  </si>
  <si>
    <t>Michmash</t>
  </si>
  <si>
    <t>Ezra 2:27, Neh 7:31</t>
  </si>
  <si>
    <t>1 Sam 13:2, 1 Sam 13:5, 1 Sam 13:11, 1 Sam 13:16, 1 Sam 13:23, 1 Sam 14:5, 1 Sam 14:31, Neh 11:31, Isa 10:28</t>
  </si>
  <si>
    <t>Michmethath</t>
  </si>
  <si>
    <t>Josh 16:6, Josh 17:7</t>
  </si>
  <si>
    <t>Middin</t>
  </si>
  <si>
    <t>Josh 15:61</t>
  </si>
  <si>
    <t>&gt;28.932881</t>
  </si>
  <si>
    <t>&gt;34.90832</t>
  </si>
  <si>
    <t>Gen 36:35, Ex 2:15, Ex 2:16, Ex 3:1, Ex 4:19, Ex 18:1, Num 22:4, Num 22:7, Num 25:15, Num 25:18, Num 31:3, Num 31:7, Num 31:8, Num 31:9, Josh 13:21, Judg 6:1, Judg 6:2, Judg 6:6, Judg 6:13, Judg 6:14, Judg 7:1, Judg 7:8, Judg 7:13, Judg 7:14, Judg 7:15, Judg 7:23, Judg 7:25, Judg 8:1, Judg 8:3, Judg 8:5, Judg 8:12, Judg 8:22, Judg 8:26, Judg 8:28, Judg 9:17, 1 Kgs 11:18, 1 Chr 1:46, Ps 83:9, Isa 9:4, Isa 10:26, Isa 60:6, Hab 3:7, Acts 7:29</t>
  </si>
  <si>
    <t>Migdal-el</t>
  </si>
  <si>
    <t>Migdal-gad</t>
  </si>
  <si>
    <t>Migdol</t>
  </si>
  <si>
    <t>30.020296?</t>
  </si>
  <si>
    <t>32.372233?</t>
  </si>
  <si>
    <t>Ex 14:2, Num 33:7, Jer 44:1, Jer 46:14, Ezek 29:10, Ezek 30:6</t>
  </si>
  <si>
    <t>Migron</t>
  </si>
  <si>
    <t>1 Sam 14:2, Isa 10:28</t>
  </si>
  <si>
    <t>Miletus</t>
  </si>
  <si>
    <t>Acts 20:15, Acts 20:17, 2 Tim 4:20</t>
  </si>
  <si>
    <t>Millo</t>
  </si>
  <si>
    <t>2 Sam 5:9, 1 Kgs 9:15, 1 Kgs 9:24, 1 Kgs 11:27, 1 Chr 11:8, 2 Chr 32:5</t>
  </si>
  <si>
    <t>Minni</t>
  </si>
  <si>
    <t>Minnith</t>
  </si>
  <si>
    <t>Judg 11:33, Ezek 27:17</t>
  </si>
  <si>
    <t>Mishal</t>
  </si>
  <si>
    <t>Josh 19:26, Josh 21:30</t>
  </si>
  <si>
    <t>Misrephoth-maim</t>
  </si>
  <si>
    <t>Josh 11:8, Josh 13:6</t>
  </si>
  <si>
    <t>now Narouq</t>
  </si>
  <si>
    <t>Mithkah</t>
  </si>
  <si>
    <t>Num 33:28, Num 33:29</t>
  </si>
  <si>
    <t>Mitylene</t>
  </si>
  <si>
    <t>Acts 20:14</t>
  </si>
  <si>
    <t>Mizpah 1</t>
  </si>
  <si>
    <t>Gen 31:49, Judg 10:17, Judg 11:11, Judg 11:29, Judg 11:34, Hos 5:1</t>
  </si>
  <si>
    <t>Mizpah 2</t>
  </si>
  <si>
    <t>Valley of Mizpeh</t>
  </si>
  <si>
    <t>Josh 11:3</t>
  </si>
  <si>
    <t>Judg 20:1, Judg 20:3, Judg 21:1, Judg 21:5, Judg 21:8, 1 Sam 7:5, 1 Sam 7:6, 1 Sam 7:7, 1 Sam 7:11, 1 Sam 7:12, 1 Sam 7:16, 1 Sam 10:17,1 Kgs 15:22, 2 Kgs 25:23, 2 Kgs 25:25, 2 Chr 16:6, Neh 3:7, Neh 3:15, Neh 3:19, Jer 40:6, Jer 40:8, Jer 40:10, Jer 40:12, Jer 40:13, Jer 40:15, Jer 41:1, Jer 41:3, Jer 41:6, Jer 41:10, Jer 41:14, Jer 41:16</t>
  </si>
  <si>
    <t>Mizpeh 1</t>
  </si>
  <si>
    <t>Josh 18:26</t>
  </si>
  <si>
    <t>Mizpeh 2</t>
  </si>
  <si>
    <t>Mizpeh 3</t>
  </si>
  <si>
    <t>1 Sam 22:3</t>
  </si>
  <si>
    <t>Moab</t>
  </si>
  <si>
    <t>&gt;31.49684513710609</t>
  </si>
  <si>
    <t>&gt;35.78284105296996</t>
  </si>
  <si>
    <t>Gen 36:35, Ex 15:15, Num 21:11, Num 21:13, Num 21:15, Num 21:20, Num 21:26, Num 21:28, Num 21:29, Num 22:1, Num 22:3, Num 22:4, Num 22:7, Num 22:8, Num 22:10, Num 22:14, Num 22:21, Num 22:36, Num 23:6, Num 23:7, Num 23:17, Num 24:17, Num 25:1, Num 26:3, Num 26:63, Num 31:12, Num 33:44, Num 33:48, Num 33:49, Num 33:50, Num 35:1, Num 36:13, Deut 1:5, Deut 2:8, Deut 2:9, Deut 2:18, Deut 29:1, Deut 32:49, Deut 34:1, Deut 34:5, Deut 34:6, Deut 34:8, Josh 13:32, Josh 24:9, Judg 3:12, Judg 3:14, Judg 3:15, Judg 3:17, Judg 3:30, Judg 10:6, Judg 11:15, Judg 11:17, Judg 11:18, Judg 11:25, Ruth 1:1, Ruth 1:2, Ruth 1:6, Ruth 1:22, Ruth 2:6, Ruth 4:3, 1 Sam 12:9, 1 Sam 14:47, 1 Sam 22:3, 1 Sam 22:4, 2 Sam 8:2, 2 Sam 8:12, 2 Sam 23:20, 1 Kgs 11:7, 1 Kgs 11:33, 2 Kgs 1:1, 2 Kgs 3:4, 2 Kgs 3:5, 2 Kgs 3:7, 2 Kgs 3:10, 2 Kgs 3:13, 2 Kgs 3:23, 2 Kgs 3:26, 2 Kgs 23:13, 1 Chr 1:46, 1 Chr 4:22, 1 Chr 8:8, 1 Chr 11:22, 1 Chr 18:2, 1 Chr 18:11, 2 Chr 20:10, 2 Chr 20:22, 2 Chr 20:23, Neh 13:23, Ps 60:8, Ps 83:6, Ps 108:9, Isa 11:14, Isa 15:1, Isa 15:2, Isa 15:4, Isa 15:5, Isa 15:8, Isa 15:9, Isa 16:2, Isa 16:4, Isa 16:6, Isa 16:7, Isa 16:11, Isa 16:12, Isa 16:13, Isa 16:14, Isa 25:10, Jer 9:26, Jer 25:21, Jer 27:3, Jer 40:11, Jer 48:1, Jer 48:2, Jer 48:4, Jer 48:9, Jer 48:11, Jer 48:13, Jer 48:15, Jer 48:16, Jer 48:18, Jer 48:20, Jer 48:24, Jer 48:25, Jer 48:26, Jer 48:28, Jer 48:29, Jer 48:31, Jer 48:33, Jer 48:35, Jer 48:36, Jer 48:38, Jer 48:39, Jer 48:40, Jer 48:41, Jer 48:42, Jer 48:43, Jer 48:44, Jer 48:45, Jer 48:46, Jer 48:47, Ezek 25:8, Ezek 25:9, Ezek 25:11, Dan 11:41, Amos 2:1, Amos 2:2, Mic 6:5, Zeph 2:8, Zeph 2:9</t>
  </si>
  <si>
    <t>Josh 15:26, Josh 19:2, 1 Chr 4:28, Neh 11:26</t>
  </si>
  <si>
    <t>Moreh 1</t>
  </si>
  <si>
    <t>Gen 12:6, Deut 11:30</t>
  </si>
  <si>
    <t>Moreh 2</t>
  </si>
  <si>
    <t>Judg 7:1</t>
  </si>
  <si>
    <t>Moresheth</t>
  </si>
  <si>
    <t>~31.60393321295081</t>
  </si>
  <si>
    <t>~34.90237777777779</t>
  </si>
  <si>
    <t>Jer 26:18, Mic 1:1</t>
  </si>
  <si>
    <t>Moresheth-gath</t>
  </si>
  <si>
    <t>Mic 1:14</t>
  </si>
  <si>
    <t>Moriah</t>
  </si>
  <si>
    <t>Mount Moriah</t>
  </si>
  <si>
    <t>Gen 22:2</t>
  </si>
  <si>
    <t>Mortar</t>
  </si>
  <si>
    <t>Zeph 1:11</t>
  </si>
  <si>
    <t>Moserah</t>
  </si>
  <si>
    <t>Moseroth</t>
  </si>
  <si>
    <t>Num 33:30, Num 33:31</t>
  </si>
  <si>
    <t>Most Holy</t>
  </si>
  <si>
    <t>Ex 26:33</t>
  </si>
  <si>
    <t>Most Holy Place 1</t>
  </si>
  <si>
    <t>Ex 26:34</t>
  </si>
  <si>
    <t>Most Holy Place 2</t>
  </si>
  <si>
    <t>1 Kgs 6:16, 1 Kgs 7:50, 1 Kgs 8:6, 1 Chr 6:49, 2 Chr 3:8, 2 Chr 3:10, 2 Chr 4:22, 2 Chr 5:7, Ezek 41:4, Ezek 45:3, Heb 9:3</t>
  </si>
  <si>
    <t>Mount</t>
  </si>
  <si>
    <t>Zech 14:4</t>
  </si>
  <si>
    <t>Mount Baal-hermon</t>
  </si>
  <si>
    <t>Judg 3:3</t>
  </si>
  <si>
    <t>Mount Baalah</t>
  </si>
  <si>
    <t>~31.865518</t>
  </si>
  <si>
    <t>~34.746856</t>
  </si>
  <si>
    <t>Mount Carmel</t>
  </si>
  <si>
    <t>1 Kgs 18:19, 1 Kgs 18:20, 1 Kgs 18:42, 2 Kgs 2:25, 2 Kgs 4:25</t>
  </si>
  <si>
    <t>Mount Ebal</t>
  </si>
  <si>
    <t>Deut 11:29, Deut 27:4, Deut 27:13, Josh 8:30, Josh 8:33</t>
  </si>
  <si>
    <t>Mount Ephraim</t>
  </si>
  <si>
    <t>Jer 4:15</t>
  </si>
  <si>
    <t>Josh 15:9</t>
  </si>
  <si>
    <t>Mount Esau</t>
  </si>
  <si>
    <t>Obad 1:8, Obad 1:9, Obad 1:19, Obad 1:21</t>
  </si>
  <si>
    <t>Mount Gerizim</t>
  </si>
  <si>
    <t>Deut 11:29, Deut 27:12, Josh 8:33, Judg 9:7</t>
  </si>
  <si>
    <t>Mount Gilboa</t>
  </si>
  <si>
    <t>1 Sam 31:1, 1 Sam 31:8, 2 Sam 1:6, 1 Chr 10:1, 1 Chr 10:8</t>
  </si>
  <si>
    <t>Mount Gilead</t>
  </si>
  <si>
    <t>Judg 7:3</t>
  </si>
  <si>
    <t>Mount Halak</t>
  </si>
  <si>
    <t>Josh 11:17, Josh 12:7</t>
  </si>
  <si>
    <t>?; http://www.bibleorigins.net/MountHalakGebelHalaqMap.html</t>
  </si>
  <si>
    <t>Mount Heres</t>
  </si>
  <si>
    <t>Judg 1:35</t>
  </si>
  <si>
    <t>Deut 3:8, Josh 11:17, Josh 12:1, Josh 12:5, Josh 13:5, Josh 13:11, 1 Chr 5:23</t>
  </si>
  <si>
    <t>Num 20:22, Num 20:23, Num 20:25, Num 20:27, Num 21:4, Num 33:37, Num 33:38, Num 33:39, Num 33:41, Deut 32:50</t>
  </si>
  <si>
    <t>Mount Hor 2</t>
  </si>
  <si>
    <t>~35.710069</t>
  </si>
  <si>
    <t>~36.188080</t>
  </si>
  <si>
    <t>Num 34:7, Num 34:8</t>
  </si>
  <si>
    <t>Mount Horeb</t>
  </si>
  <si>
    <t>Ex 33:6</t>
  </si>
  <si>
    <t>Mount Jearim</t>
  </si>
  <si>
    <t>Mount Lebanon</t>
  </si>
  <si>
    <t>Mount Mizar</t>
  </si>
  <si>
    <t>~33.41615982399708</t>
  </si>
  <si>
    <t>~35.85725617635589</t>
  </si>
  <si>
    <t>Ps 42:6</t>
  </si>
  <si>
    <t>2 Chr 3:1</t>
  </si>
  <si>
    <t>Deut 32:49, Deut 34:1</t>
  </si>
  <si>
    <t>Mount Paran</t>
  </si>
  <si>
    <t>&lt;~29.151667</t>
  </si>
  <si>
    <t>&lt;~33.541944</t>
  </si>
  <si>
    <t>Deut 33:2, Hab 3:3</t>
  </si>
  <si>
    <t>Mount Perazim</t>
  </si>
  <si>
    <t>Isa 28:21</t>
  </si>
  <si>
    <t>Mount Seir 1</t>
  </si>
  <si>
    <t>Deut 1:2, Deut 2:1, Deut 2:5, 1 Chr 4:42, 2 Chr 20:10, 2 Chr 20:22, 2 Chr 20:23, Ezek 35:2, Ezek 35:3, Ezek 35:7, Ezek 35:15</t>
  </si>
  <si>
    <t>mountain range</t>
  </si>
  <si>
    <t>Mount Seir 2</t>
  </si>
  <si>
    <t>Mount Shepher</t>
  </si>
  <si>
    <t>Num 33:23, Num 33:24</t>
  </si>
  <si>
    <t>Ex 19:11, Ex 19:18, Ex 19:20, Ex 19:23, Ex 24:16, Ex 31:18, Ex 34:2, Ex 34:4, Ex 34:29, Ex 34:32, Lev 7:38, Lev 25:1, Lev 26:46, Lev 27:34, Num 3:1, Num 28:6, Neh 9:13, Acts 7:30, Acts 7:38, Gal 4:24, Gal 4:25</t>
  </si>
  <si>
    <t>Mount Sirion</t>
  </si>
  <si>
    <t>Deut 4:48</t>
  </si>
  <si>
    <t>Judg 4:6, Judg 4:12, Judg 4:14</t>
  </si>
  <si>
    <t>Mount Zalmon</t>
  </si>
  <si>
    <t>Judg 9:48</t>
  </si>
  <si>
    <t>Mount Zemaraim</t>
  </si>
  <si>
    <t>Zemaraim</t>
  </si>
  <si>
    <t>2 Chr 13:4</t>
  </si>
  <si>
    <t>Mount Zion</t>
  </si>
  <si>
    <t>2 Kgs 19:31, Ps 48:2, Ps 48:11, Ps 74:2, Ps 78:68, Ps 125:1, Isa 4:5, Isa 8:18, Isa 10:12, Isa 18:7, Isa 24:23, Isa 29:8, Isa 31:4, Isa 37:32, Lam 5:18, Joel 2:32, Obad 1:17, Obad 1:21, Mic 4:7, Heb 12:22, Rev 14:1</t>
  </si>
  <si>
    <t>2 Sam 15:30, Zech 14:4, Matt 21:1, Matt 24:3, Matt 26:30, Mark 11:1, Mark 13:3, Mark 14:26, Luke 19:37, Luke 22:39, John 8:1</t>
  </si>
  <si>
    <t>Mozah</t>
  </si>
  <si>
    <t>Muster Gate</t>
  </si>
  <si>
    <t>Neh 3:31</t>
  </si>
  <si>
    <t>Myra</t>
  </si>
  <si>
    <t>Mysia</t>
  </si>
  <si>
    <t>Troas</t>
  </si>
  <si>
    <t>~39.50664305923271</t>
  </si>
  <si>
    <t>~26.08059270470616</t>
  </si>
  <si>
    <t>Acts 16:7, Acts 16:8</t>
  </si>
  <si>
    <t>Naamah</t>
  </si>
  <si>
    <t>Naarah</t>
  </si>
  <si>
    <t>Naaran</t>
  </si>
  <si>
    <t>Josh 16:7</t>
  </si>
  <si>
    <t>Nahalal</t>
  </si>
  <si>
    <t>Nahalol</t>
  </si>
  <si>
    <t>Josh 19:15, Josh 21:35</t>
  </si>
  <si>
    <t>Nahaliel</t>
  </si>
  <si>
    <t>Num 21:19</t>
  </si>
  <si>
    <t>Nain</t>
  </si>
  <si>
    <t>Luke 7:11</t>
  </si>
  <si>
    <t>Naioth</t>
  </si>
  <si>
    <t>1 Sam 19:18, 1 Sam 19:19, 1 Sam 19:22, 1 Sam 19:23, 1 Sam 20:1</t>
  </si>
  <si>
    <t>Naphath</t>
  </si>
  <si>
    <t>Josh 17:11</t>
  </si>
  <si>
    <t>Naphath-dor</t>
  </si>
  <si>
    <t>Josh 12:23, 1 Kgs 4:11</t>
  </si>
  <si>
    <t>Naphish</t>
  </si>
  <si>
    <t>&lt;&gt;32.80007552505443</t>
  </si>
  <si>
    <t>&lt;&gt;35.93730130476259</t>
  </si>
  <si>
    <t>Naphoth-dor</t>
  </si>
  <si>
    <t>Josh 11:2</t>
  </si>
  <si>
    <t>Matt 2:23, Matt 4:13, Matt 21:11, Matt 26:71, Mark 1:9, Mark 1:24, Mark 10:47, Mark 16:6, Luke 1:26, Luke 2:4, Luke 2:39, Luke 2:51, Luke 4:16, Luke 4:34, Luke 18:37, Luke 24:19, John 1:45, John 1:46, John 18:5, John 18:7, John 19:19, Acts 2:22, Acts 3:6, Acts 4:10, Acts 6:14, Acts 10:38, Acts 22:8, Acts 26:9</t>
  </si>
  <si>
    <t>Neah</t>
  </si>
  <si>
    <t>Neiel</t>
  </si>
  <si>
    <t>Neapolis</t>
  </si>
  <si>
    <t>Acts 16:11</t>
  </si>
  <si>
    <t>Nebaioth</t>
  </si>
  <si>
    <t>&gt;30.32243571223214</t>
  </si>
  <si>
    <t>&gt;35.45627946919968</t>
  </si>
  <si>
    <t>Isa 60:7</t>
  </si>
  <si>
    <t>(Nabateans ~ Petra)</t>
  </si>
  <si>
    <t>Neballat</t>
  </si>
  <si>
    <t>now Bayt Nabala</t>
  </si>
  <si>
    <t>Nebo 1</t>
  </si>
  <si>
    <t>Num 32:3, Num 32:38, Num 33:47, 1 Chr 5:8, Isa 15:2, Jer 48:1, Jer 48:22</t>
  </si>
  <si>
    <t>from harper; now El Mekhaiyat</t>
  </si>
  <si>
    <t>Nebo 2</t>
  </si>
  <si>
    <t>Ezra 2:29, Ezra 10:43, Neh 7:33</t>
  </si>
  <si>
    <t>Negeb</t>
  </si>
  <si>
    <t>&gt;30.3</t>
  </si>
  <si>
    <t>&gt;34.2</t>
  </si>
  <si>
    <t>Gen 12:9, Gen 13:1, Gen 13:3, Gen 20:1, Gen 24:62, Num 13:17, Num 13:22, Num 13:29, Num 21:1, Num 33:40, Deut 1:7, Deut 34:3, Josh 10:40, Josh 11:16, Josh 12:8, Josh 15:19, Josh 19:8, Judg 1:9, Judg 1:15, Judg 1:16, 1 Sam 27:10, 1 Sam 30:1, 1 Sam 30:14, 1 Sam 30:27, 2 Sam 24:7, 2 Chr 28:18, Ps 126:4, Isa 21:1, Isa 30:6, Jer 13:19, Jer 17:26, Jer 32:44, Jer 33:13, Ezek 20:46, Ezek 20:47, Obad 1:19, Obad 1:20</t>
  </si>
  <si>
    <t>Nehelam</t>
  </si>
  <si>
    <t>Jer 29:24, Jer 29:31, Jer 29:32</t>
  </si>
  <si>
    <t>~; now Yenin</t>
  </si>
  <si>
    <t>Nephtoah</t>
  </si>
  <si>
    <t>Josh 15:9, Josh 18:15</t>
  </si>
  <si>
    <t>Netaim</t>
  </si>
  <si>
    <t>1 Chr 4:23</t>
  </si>
  <si>
    <t>Netophah</t>
  </si>
  <si>
    <t>2 Sam 23:28, 2 Sam 23:29, 1 Chr 11:30, 1 Chr 27:13, Ezra 2:22, Neh 7:26</t>
  </si>
  <si>
    <t>New Gate</t>
  </si>
  <si>
    <t>Jer 26:10, Jer 36:10</t>
  </si>
  <si>
    <t>Nezib</t>
  </si>
  <si>
    <t>Nibshan</t>
  </si>
  <si>
    <t>Nicopolis</t>
  </si>
  <si>
    <t>Titus 3:12</t>
  </si>
  <si>
    <t>Nile</t>
  </si>
  <si>
    <t>Gen 41:1, Gen 41:2, Gen 41:3, Gen 41:17, Gen 41:18, Ex 1:22, Ex 4:9, Ex 7:15, Ex 7:17, Ex 7:18, Ex 7:20, Ex 7:21, Ex 7:24, Ex 7:25, Ex 8:3, Ex 8:9, Ex 8:11, Ex 17:5, 1 Chr 13:5, Isa 19:6, Isa 19:7, Isa 19:8, Isa 23:3, Isa 23:10, Jer 2:18, Jer 46:7, Jer 46:8, Ezek 29:3, Ezek 29:9, Ezek 30:12, Amos 8:8, Amos 9:5, Nahum 3:8, Zech 10:11</t>
  </si>
  <si>
    <t>Nimrah</t>
  </si>
  <si>
    <t>Nimrim</t>
  </si>
  <si>
    <t>Isa 15:6, Jer 48:34</t>
  </si>
  <si>
    <t>from harper; now Numeira</t>
  </si>
  <si>
    <t>Nimrod</t>
  </si>
  <si>
    <t>Mic 5:6</t>
  </si>
  <si>
    <t>figurative</t>
  </si>
  <si>
    <t>Gen 10:11, Gen 10:12, 2 Kgs 19:36, Isa 37:37, Jonah 1:2, Jonah 3:2, Jonah 3:3, Jonah 3:4, Jonah 3:5, Jonah 3:6, Jonah 3:7, Jonah 4:11, Nahum 1:1, Nahum 2:8, Nahum 3:7, Zeph 2:13, Matt 12:41, Luke 11:30, Luke 11:32</t>
  </si>
  <si>
    <t>Nineveh in KML</t>
  </si>
  <si>
    <t>Nob</t>
  </si>
  <si>
    <t>1 Sam 21:1, 1 Sam 22:9, 1 Sam 22:11, 1 Sam 22:19, Neh 11:32, Isa 10:32</t>
  </si>
  <si>
    <t>Nobah</t>
  </si>
  <si>
    <t>Num 32:42, Judg 8:11</t>
  </si>
  <si>
    <t>Nod</t>
  </si>
  <si>
    <t>Gen 4:16</t>
  </si>
  <si>
    <t>Nodab</t>
  </si>
  <si>
    <t>Nohah</t>
  </si>
  <si>
    <t>Judg 20:43</t>
  </si>
  <si>
    <t>Nophah</t>
  </si>
  <si>
    <t>Num 21:30</t>
  </si>
  <si>
    <t>Oboth</t>
  </si>
  <si>
    <t>Num 21:10, Num 21:11, Num 33:43, Num 33:44</t>
  </si>
  <si>
    <t>Olivet</t>
  </si>
  <si>
    <t>Luke 19:29, Luke 21:37, Acts 1:12</t>
  </si>
  <si>
    <t>Gen 41:45, Gen 41:50, Gen 46:20, Ezek 30:17</t>
  </si>
  <si>
    <t>1 Chr 8:12, Ezra 2:33, Neh 6:2, Neh 7:37, Neh 11:35</t>
  </si>
  <si>
    <t>Ophel</t>
  </si>
  <si>
    <t>2 Chr 27:3, 2 Chr 33:14, Neh 3:26, Neh 3:27, Neh 11:21</t>
  </si>
  <si>
    <t>Ophir</t>
  </si>
  <si>
    <t>1 Kgs 9:28, 1 Kgs 10:11, 1 Kgs 22:48, 1 Chr 29:4, 2 Chr 8:18, 2 Chr 9:10, Job 22:24, Job 28:16, Ps 45:9, Isa 13:12</t>
  </si>
  <si>
    <t>Ophni</t>
  </si>
  <si>
    <t>Josh 18:23, 1 Sam 13:17</t>
  </si>
  <si>
    <t>Judg 6:11, Judg 6:24, Judg 8:27, Judg 8:32, Judg 9:5</t>
  </si>
  <si>
    <t>Paddan</t>
  </si>
  <si>
    <t>&gt;36.86386407659651</t>
  </si>
  <si>
    <t>&gt;39.03219672227345</t>
  </si>
  <si>
    <t>Gen 48:7</t>
  </si>
  <si>
    <t>Paddan-aram</t>
  </si>
  <si>
    <t>Gen 25:20, Gen 28:2, Gen 28:5, Gen 28:6, Gen 28:7, Gen 31:18, Gen 33:18, Gen 35:9, Gen 35:26, Gen 46:15</t>
  </si>
  <si>
    <t>Pai</t>
  </si>
  <si>
    <t>&lt;&gt;30.734691</t>
  </si>
  <si>
    <t>&lt;&gt;35.606250</t>
  </si>
  <si>
    <t>1 Chr 1:50</t>
  </si>
  <si>
    <t>Pamphylia</t>
  </si>
  <si>
    <t>Perga</t>
  </si>
  <si>
    <t>&gt;37.00520811721595</t>
  </si>
  <si>
    <t>&gt;30.90494591606115</t>
  </si>
  <si>
    <t>Acts 2:10, Acts 13:13, Acts 14:24, Acts 15:38, Acts 27:5</t>
  </si>
  <si>
    <t>Paphos</t>
  </si>
  <si>
    <t>Acts 13:6, Acts 13:13</t>
  </si>
  <si>
    <t>Parah</t>
  </si>
  <si>
    <t>Gen 21:21, Num 10:12, Num 12:16, Num 13:3, Num 13:26, Deut 1:1, 1 Sam 25:1, 1 Kgs 11:18</t>
  </si>
  <si>
    <t>Parvaim</t>
  </si>
  <si>
    <t>2 Chr 3:6</t>
  </si>
  <si>
    <t>Pas-dammim</t>
  </si>
  <si>
    <t>1 Chr 11:13</t>
  </si>
  <si>
    <t>Pathros</t>
  </si>
  <si>
    <t>&gt;28.322364</t>
  </si>
  <si>
    <t>&gt;30.692312</t>
  </si>
  <si>
    <t>Isa 11:11, Jer 44:1, Jer 44:15, Ezek 29:14, Ezek 30:14</t>
  </si>
  <si>
    <t>Patmos</t>
  </si>
  <si>
    <t>Rev 1:9</t>
  </si>
  <si>
    <t>Pau</t>
  </si>
  <si>
    <t>Gen 36:39</t>
  </si>
  <si>
    <t>Pekod</t>
  </si>
  <si>
    <t>Jer 50:21, Ezek 23:23</t>
  </si>
  <si>
    <t>Pelusium</t>
  </si>
  <si>
    <t>Sin</t>
  </si>
  <si>
    <t>&gt;28.838778</t>
  </si>
  <si>
    <t>&gt;33.420573</t>
  </si>
  <si>
    <t>Ezek 30:15, Ezek 30:16</t>
  </si>
  <si>
    <t>Gen 32:30</t>
  </si>
  <si>
    <t>Penuel</t>
  </si>
  <si>
    <t>Gen 32:31, Judg 8:8, Judg 8:9, Judg 8:17, 1 Kgs 12:25</t>
  </si>
  <si>
    <t>People's Gate</t>
  </si>
  <si>
    <t>Jer 17:19</t>
  </si>
  <si>
    <t>Peor</t>
  </si>
  <si>
    <t>Num 23:28, Num 25:3, Num 25:5, Num 25:18, Num 31:16, Deut 4:3, Josh 22:17, Ps 106:28</t>
  </si>
  <si>
    <t>Perez-uzza</t>
  </si>
  <si>
    <t>1 Chr 13:11</t>
  </si>
  <si>
    <t>Perez-uzzah</t>
  </si>
  <si>
    <t>2 Sam 6:8</t>
  </si>
  <si>
    <t>Acts 13:13, Acts 13:14, Acts 14:25</t>
  </si>
  <si>
    <t>Pergamum</t>
  </si>
  <si>
    <t>Rev 1:11, Rev 2:12</t>
  </si>
  <si>
    <t>Persia</t>
  </si>
  <si>
    <t>2 Chr 36:20, 2 Chr 36:22, 2 Chr 36:23, Ezra 1:1, Ezra 1:2, Ezra 1:8, Ezra 3:7, Ezra 4:3, Ezra 4:5, Ezra 4:7, Ezra 4:24, Ezra 6:14, Ezra 7:1, Ezra 9:9, Est 1:3, Est 1:14, Est 1:18, Est 10:2, Ezek 27:10, Ezek 38:5, Dan 8:20, Dan 10:1, Dan 10:13, Dan 10:20, Dan 11:2</t>
  </si>
  <si>
    <t>Num 22:5, Deut 23:4</t>
  </si>
  <si>
    <t>http://www.aushariye.hum.ku.dk/images/large/fig-01.htm</t>
  </si>
  <si>
    <t>Pharpar</t>
  </si>
  <si>
    <t>Philadelphia</t>
  </si>
  <si>
    <t>Rev 1:11, Rev 3:7</t>
  </si>
  <si>
    <t>Philippi</t>
  </si>
  <si>
    <t>Acts 16:12, Acts 20:6, Phil 1:1, 1 Thes 2:2</t>
  </si>
  <si>
    <t>Philistia</t>
  </si>
  <si>
    <t>&gt;33.56316734135746</t>
  </si>
  <si>
    <t>&gt;35.36634649354799</t>
  </si>
  <si>
    <t>Ex 15:14, Ps 60:8, Ps 83:7, Ps 87:4, Ps 108:9, Isa 14:29, Isa 14:31, Joel 3:4, Zech 9:6</t>
  </si>
  <si>
    <t>Phoenicia</t>
  </si>
  <si>
    <t>Acts 11:19, Acts 15:3, Acts 21:2</t>
  </si>
  <si>
    <t>Phoenix</t>
  </si>
  <si>
    <t>Acts 27:12</t>
  </si>
  <si>
    <t>Phrygia</t>
  </si>
  <si>
    <t>~37.76986723761415</t>
  </si>
  <si>
    <t>~29.06450110237073</t>
  </si>
  <si>
    <t>Acts 2:10, Acts 16:6, Acts 18:23</t>
  </si>
  <si>
    <t>Pi-beseth</t>
  </si>
  <si>
    <t>Ezek 30:17</t>
  </si>
  <si>
    <t>Pirathon</t>
  </si>
  <si>
    <t>Judg 12:15, 2 Sam 23:30, 1 Chr 11:31, 1 Chr 27:14</t>
  </si>
  <si>
    <t>now Faroun</t>
  </si>
  <si>
    <t>Num 21:20, Num 23:14, Deut 3:17, Deut 3:27, Deut 4:49, Deut 34:1, Josh 12:3, Josh 13:20</t>
  </si>
  <si>
    <t>Pishon</t>
  </si>
  <si>
    <t>Pisidia</t>
  </si>
  <si>
    <t>~38.31643056393041</t>
  </si>
  <si>
    <t>~31.17948683048973</t>
  </si>
  <si>
    <t>Acts 13:14, Acts 14:24</t>
  </si>
  <si>
    <t>Pithom</t>
  </si>
  <si>
    <t>Ex 1:11</t>
  </si>
  <si>
    <t>Place of a Skull</t>
  </si>
  <si>
    <t>Matt 27:33, Mark 15:22</t>
  </si>
  <si>
    <t>Plain</t>
  </si>
  <si>
    <t>&gt;31.87060143818292</t>
  </si>
  <si>
    <t>&gt;35.44386371224434</t>
  </si>
  <si>
    <t>Deut 34:3</t>
  </si>
  <si>
    <t>Pontus</t>
  </si>
  <si>
    <t>&gt;40.905222</t>
  </si>
  <si>
    <t>&gt;37.799969</t>
  </si>
  <si>
    <t>Acts 2:9, Acts 18:2, 1 Pet 1:1</t>
  </si>
  <si>
    <t>Pool of Shelah</t>
  </si>
  <si>
    <t>Neh 3:15</t>
  </si>
  <si>
    <t>Potsherd Gate</t>
  </si>
  <si>
    <t>Jer 19:2</t>
  </si>
  <si>
    <t>Ptolemais</t>
  </si>
  <si>
    <t>Acts 21:7</t>
  </si>
  <si>
    <t>Pul</t>
  </si>
  <si>
    <t>Isa 66:19</t>
  </si>
  <si>
    <t>Punon</t>
  </si>
  <si>
    <t>Num 33:42, Num 33:43</t>
  </si>
  <si>
    <t>Put</t>
  </si>
  <si>
    <t>Jer 46:9, Ezek 27:10, Ezek 30:5, Ezek 38:5, Nahum 3:9</t>
  </si>
  <si>
    <t>Puteoli</t>
  </si>
  <si>
    <t>Acts 28:13</t>
  </si>
  <si>
    <t>Raamah</t>
  </si>
  <si>
    <t>~15.68</t>
  </si>
  <si>
    <t>~42.78</t>
  </si>
  <si>
    <t>Ezek 27:22</t>
  </si>
  <si>
    <t>Raamses</t>
  </si>
  <si>
    <t>~30.59385132817632</t>
  </si>
  <si>
    <t>~32.18555803140015</t>
  </si>
  <si>
    <t>Rabbah</t>
  </si>
  <si>
    <t>Deut 3:11, Josh 13:25, Josh 15:60, 2 Sam 11:1, 2 Sam 12:26, 2 Sam 12:27, 2 Sam 12:29, 2 Sam 17:27, 1 Chr 20:1, Jer 49:2, Jer 49:3, Ezek 21:20, Ezek 25:5, Amos 1:14</t>
  </si>
  <si>
    <t>Rabbith</t>
  </si>
  <si>
    <t>Racal</t>
  </si>
  <si>
    <t>1 Sam 30:29</t>
  </si>
  <si>
    <t>Rahab</t>
  </si>
  <si>
    <t>Job 9:13, Job 26:12, Ps 87:4, Ps 89:10, Isa 30:7, Isa 51:9</t>
  </si>
  <si>
    <t>Rakkath</t>
  </si>
  <si>
    <t>Tiberias</t>
  </si>
  <si>
    <t>Ramah 1</t>
  </si>
  <si>
    <t>Josh 18:25, Josh 19:8, Judg 4:5, Judg 19:13, 1 Kgs 15:17, 1 Kgs 15:21, 1 Kgs 15:22, 2 Chr 16:1, 2 Chr 16:5, 2 Chr 16:6, Ezra 2:26, Neh 7:30, Neh 11:33, Isa 10:29, Jer 31:15, Jer 40:1, Hos 5:8, Matt 2:18</t>
  </si>
  <si>
    <t>Ramah 2</t>
  </si>
  <si>
    <t>Ramah 3</t>
  </si>
  <si>
    <t>Ramah 4</t>
  </si>
  <si>
    <t>1 Sam 1:19, 1 Sam 2:11, 1 Sam 7:17, 1 Sam 8:4, 1 Sam 15:34, 1 Sam 16:13, 1 Sam 19:18, 1 Sam 19:19, 1 Sam 19:22, 1 Sam 19:23, 1 Sam 20:1, 1 Sam 25:1, 1 Sam 28:3</t>
  </si>
  <si>
    <t>Ramah 5</t>
  </si>
  <si>
    <t>2 Kgs 8:29, 2 Chr 22:6</t>
  </si>
  <si>
    <t>Ramathaim-zophim</t>
  </si>
  <si>
    <t>1 Sam 1:1</t>
  </si>
  <si>
    <t>Ramath-lehi</t>
  </si>
  <si>
    <t>Judg 15:17</t>
  </si>
  <si>
    <t>Ramath-mizpeh</t>
  </si>
  <si>
    <t>Rameses</t>
  </si>
  <si>
    <t>Gen 47:11, Ex 12:37, Num 33:3, Num 33:5</t>
  </si>
  <si>
    <t>Ramoth 1</t>
  </si>
  <si>
    <t>1 Chr 6:73, 1 Chr 6:80</t>
  </si>
  <si>
    <t>Ramoth 2</t>
  </si>
  <si>
    <t>1 Sam 30:27</t>
  </si>
  <si>
    <t>Ramoth 3</t>
  </si>
  <si>
    <t>Deut 4:43, Josh 20:8, Josh 21:38</t>
  </si>
  <si>
    <t>1 Kgs 4:13, 1 Kgs 22:3, 1 Kgs 22:4, 1 Kgs 22:6, 1 Kgs 22:12, 1 Kgs 22:15, 1 Kgs 22:20, 1 Kgs 22:29, 2 Kgs 8:28, 2 Kgs 9:1, 2 Kgs 9:4, 2 Kgs 9:14, 2 Chr 18:2, 2 Chr 18:3, 2 Chr 18:5, 2 Chr 18:11, 2 Chr 18:14, 2 Chr 18:19, 2 Chr 18:28, 2 Chr 22:5</t>
  </si>
  <si>
    <t>Recah</t>
  </si>
  <si>
    <t>1 Chr 4:12</t>
  </si>
  <si>
    <t>Red Sea</t>
  </si>
  <si>
    <t>&gt;27.088473</t>
  </si>
  <si>
    <t>&gt;34.771729</t>
  </si>
  <si>
    <t>Ex 10:19, Ex 13:18, Ex 15:4, Ex 15:22, Ex 23:31, Num 14:25, Num 21:4, Num 33:10, Num 33:11, Deut 1:40, Deut 2:1, Deut 11:4, Josh 2:10, Josh 4:23, Josh 24:6, Judg 11:16, 1 Kgs 9:26, Neh 9:9, Ps 106:7, Ps 106:9, Ps 106:22, Ps 136:13, Ps 136:15, Jer 49:21, Acts 7:36, Heb 11:29</t>
  </si>
  <si>
    <t>Rehob 1</t>
  </si>
  <si>
    <t>Num 13:21, 2 Sam 10:8</t>
  </si>
  <si>
    <t>Rehob 2</t>
  </si>
  <si>
    <t>Rehob 3</t>
  </si>
  <si>
    <t>~32.955448</t>
  </si>
  <si>
    <t>~35.211971</t>
  </si>
  <si>
    <t>Josh 19:30, Josh 21:31, Judg 1:31, 1 Chr 6:75</t>
  </si>
  <si>
    <t>Rehoboth 1</t>
  </si>
  <si>
    <t>Gen 26:22</t>
  </si>
  <si>
    <t>Rehoboth 2</t>
  </si>
  <si>
    <t>Zered</t>
  </si>
  <si>
    <t>~30.884128</t>
  </si>
  <si>
    <t>~35.897633</t>
  </si>
  <si>
    <t>Gen 36:37, 1 Chr 1:48</t>
  </si>
  <si>
    <t>Rehoboth-Ir</t>
  </si>
  <si>
    <t>Gen 10:11</t>
  </si>
  <si>
    <t>Rekem</t>
  </si>
  <si>
    <t>~31.869343</t>
  </si>
  <si>
    <t>~35.197712</t>
  </si>
  <si>
    <t>Remeth</t>
  </si>
  <si>
    <t>Rephaim</t>
  </si>
  <si>
    <t>~&gt;32.80007552505443</t>
  </si>
  <si>
    <t>~&gt;35.93730130476259</t>
  </si>
  <si>
    <t>Deut 3:13</t>
  </si>
  <si>
    <t>Ex 17:1, Ex 17:8, Ex 19:2, Num 33:14, Num 33:15</t>
  </si>
  <si>
    <t>Resen</t>
  </si>
  <si>
    <t>Gen 10:12</t>
  </si>
  <si>
    <t>Rezeph</t>
  </si>
  <si>
    <t>2 Kgs 19:12, Isa 37:12</t>
  </si>
  <si>
    <t>~; from http://en.wikipedia.org/wiki/Resafa</t>
  </si>
  <si>
    <t>Rhegium</t>
  </si>
  <si>
    <t>Rhodes</t>
  </si>
  <si>
    <t>Riblah 1</t>
  </si>
  <si>
    <t>2 Kgs 23:33, 2 Kgs 25:6, 2 Kgs 25:20, 2 Kgs 25:21, Jer 39:5, Jer 39:6, Jer 52:9, Jer 52:10, Jer 52:26, Jer 52:27, Ezek 6:14</t>
  </si>
  <si>
    <t>Riblah 2</t>
  </si>
  <si>
    <t>~34.353071</t>
  </si>
  <si>
    <t>~36.385705</t>
  </si>
  <si>
    <t>Judg 20:45, Judg 20:47, Judg 21:13</t>
  </si>
  <si>
    <t>Rimmon 2</t>
  </si>
  <si>
    <t>Josh 15:32, Josh 19:7, 1 Chr 4:32, Zech 14:10</t>
  </si>
  <si>
    <t>Rimmon 3</t>
  </si>
  <si>
    <t>Rimmono</t>
  </si>
  <si>
    <t>1 Chr 6:77</t>
  </si>
  <si>
    <t>Rimmon-perez</t>
  </si>
  <si>
    <t>Num 33:19, Num 33:20</t>
  </si>
  <si>
    <t>Rissah</t>
  </si>
  <si>
    <t>Num 33:21, Num 33:22</t>
  </si>
  <si>
    <t>Rithmah</t>
  </si>
  <si>
    <t>Num 33:18, Num 33:19</t>
  </si>
  <si>
    <t>River</t>
  </si>
  <si>
    <t>Num 22:5, Deut 11:24, Josh 24:3, Josh 24:14, Josh 24:15, Ps 72:8, Ps 80:11, Isa 7:20, Isa 8:7, Isa 11:15, Mic 7:12, Zech 9:10</t>
  </si>
  <si>
    <t>Rock of Escape</t>
  </si>
  <si>
    <t>~31.41666666666668</t>
  </si>
  <si>
    <t>~35.1166666666667</t>
  </si>
  <si>
    <t>1 Sam 23:28</t>
  </si>
  <si>
    <t>Rogelim</t>
  </si>
  <si>
    <t>~32.214708?</t>
  </si>
  <si>
    <t>~35.632914?</t>
  </si>
  <si>
    <t>2 Sam 17:27, 2 Sam 19:31</t>
  </si>
  <si>
    <t>Acts 2:10, Acts 18:2, Acts 19:21, Acts 23:11, Acts 28:14, Acts 28:16, Rom 1:7, Rom 1:15, 2 Tim 1:17</t>
  </si>
  <si>
    <t>Rumah</t>
  </si>
  <si>
    <t>2 Kgs 23:36</t>
  </si>
  <si>
    <t>Sahar</t>
  </si>
  <si>
    <t>~33.664912</t>
  </si>
  <si>
    <t>~36.248576</t>
  </si>
  <si>
    <t>Salamis</t>
  </si>
  <si>
    <t>Acts 13:5</t>
  </si>
  <si>
    <t>Salecah</t>
  </si>
  <si>
    <t>Deut 3:10, Josh 12:5, Josh 13:11, 1 Chr 5:11</t>
  </si>
  <si>
    <t>Salem</t>
  </si>
  <si>
    <t>Gen 14:18, Ps 76:2, Heb 7:1, Heb 7:2</t>
  </si>
  <si>
    <t>Salim</t>
  </si>
  <si>
    <t>Salmone</t>
  </si>
  <si>
    <t>Salt Sea</t>
  </si>
  <si>
    <t>Gen 14:3, Num 34:3, Num 34:12, Deut 3:17, Josh 3:16, Josh 12:3, Josh 15:2, Josh 15:5, Josh 18:19</t>
  </si>
  <si>
    <t>1 Kgs 13:32, 1 Kgs 16:24, 1 Kgs 16:28, 1 Kgs 16:29, 1 Kgs 16:32, 1 Kgs 18:2, 1 Kgs 20:1, 1 Kgs 20:10, 1 Kgs 20:17, 1 Kgs 20:34, 1 Kgs 20:43, 1 Kgs 21:1, 1 Kgs 21:18, 1 Kgs 22:10, 1 Kgs 22:37, 1 Kgs 22:38, 1 Kgs 22:51, 2 Kgs 1:2, 2 Kgs 1:3, 2 Kgs 2:25, 2 Kgs 3:1, 2 Kgs 3:6, 2 Kgs 5:3, 2 Kgs 6:19, 2 Kgs 6:20, 2 Kgs 6:24, 2 Kgs 6:25, 2 Kgs 7:1, 2 Kgs 7:18, 2 Kgs 10:1, 2 Kgs 10:12, 2 Kgs 10:17, 2 Kgs 10:35, 2 Kgs 10:36, 2 Kgs 13:1, 2 Kgs 13:6, 2 Kgs 13:9, 2 Kgs 13:10, 2 Kgs 13:13, 2 Kgs 14:14, 2 Kgs 14:16, 2 Kgs 14:23, 2 Kgs 15:8, 2 Kgs 15:13, 2 Kgs 15:14, 2 Kgs 15:17, 2 Kgs 15:23, 2 Kgs 15:25, 2 Kgs 15:27, 2 Kgs 17:1, 2 Kgs 17:5, 2 Kgs 17:6, 2 Kgs 17:24, 2 Kgs 17:26, 2 Kgs 17:28, 2 Kgs 18:9, 2 Kgs 18:10, 2 Kgs 18:34, 2 Kgs 21:13, 2 Kgs 23:18, 2 Kgs 23:19, 2 Chr 18:2, 2 Chr 18:9, 2 Chr 22:9, 2 Chr 25:13, 2 Chr 25:24, 2 Chr 28:8, 2 Chr 28:9, 2 Chr 28:15, Ezra 4:10, Ezra 4:17, Neh 4:2, Isa 7:9, Isa 8:4, Isa 9:9, Isa 10:9, Isa 10:10, Isa 10:11, Isa 36:19, Jer 23:13, Jer 31:5, Jer 41:5, Ezek 16:46, Ezek 16:51, Ezek 16:53, Ezek 16:55, Ezek 23:4, Ezek 23:33, Hos 7:1, Hos 8:5, Hos 8:6, Hos 10:5, Hos 13:16, Amos 3:9, Amos 3:12, Amos 4:1, Amos 6:1, Obad 1:19, Mic 1:1, Mic 1:5, Mic 1:6, Luke 17:11, John 4:4, John 4:5, John 4:7, John 4:9, Acts 1:8, Acts 8:1, Acts 8:5, Acts 8:9, Acts 8:14, Acts 9:31, Acts 15:3</t>
  </si>
  <si>
    <t>Samaria's</t>
  </si>
  <si>
    <t>Hos 10:7</t>
  </si>
  <si>
    <t>Samos</t>
  </si>
  <si>
    <t>Samothrace</t>
  </si>
  <si>
    <t>Sansannah</t>
  </si>
  <si>
    <t>Josh 15:31</t>
  </si>
  <si>
    <t>Sardis</t>
  </si>
  <si>
    <t>Rev 1:11, Rev 3:1, Rev 3:4</t>
  </si>
  <si>
    <t>Sarid</t>
  </si>
  <si>
    <t>Josh 19:10, Josh 19:12</t>
  </si>
  <si>
    <t>Sea of Chinnereth</t>
  </si>
  <si>
    <t>Num 34:11, Josh 13:27</t>
  </si>
  <si>
    <t>Sea of Chinneroth</t>
  </si>
  <si>
    <t>Josh 12:3</t>
  </si>
  <si>
    <t>Sea of Egypt</t>
  </si>
  <si>
    <t>Isa 11:15</t>
  </si>
  <si>
    <t>Matt 4:18, Matt 15:29, Mark 1:16, Mark 7:31, John 6:1</t>
  </si>
  <si>
    <t>Sea of Jazer</t>
  </si>
  <si>
    <t>~31.94352951689796</t>
  </si>
  <si>
    <t>~35.72776961157128</t>
  </si>
  <si>
    <t>Jer 48:32</t>
  </si>
  <si>
    <t>Sea of Tiberias</t>
  </si>
  <si>
    <t>John 6:1, John 21:1</t>
  </si>
  <si>
    <t>Sea of the Arabah</t>
  </si>
  <si>
    <t>Deut 3:17, Deut 4:49, Josh 3:16, Josh 12:3, 2 Kgs 14:25</t>
  </si>
  <si>
    <t>Sea of the Philistines</t>
  </si>
  <si>
    <t>Ex 23:31</t>
  </si>
  <si>
    <t>Seba</t>
  </si>
  <si>
    <t>Sheba</t>
  </si>
  <si>
    <t>&gt;9.022736</t>
  </si>
  <si>
    <t>&gt;38.746799</t>
  </si>
  <si>
    <t>Ps 72:10, Isa 43:3</t>
  </si>
  <si>
    <t>Sebam</t>
  </si>
  <si>
    <t>Sibmah</t>
  </si>
  <si>
    <t>~31.815283</t>
  </si>
  <si>
    <t>~35.766738</t>
  </si>
  <si>
    <t>Secacah</t>
  </si>
  <si>
    <t>Second Quarter</t>
  </si>
  <si>
    <t>2 Kgs 22:14, 2 Chr 34:22, Zeph 1:10</t>
  </si>
  <si>
    <t>Secu</t>
  </si>
  <si>
    <t>1 Sam 19:22</t>
  </si>
  <si>
    <t>~; now Suweika</t>
  </si>
  <si>
    <t>Seir</t>
  </si>
  <si>
    <t>Gen 14:6, Gen 32:3, Gen 33:14, Gen 33:16, Gen 36:8, Gen 36:9, Gen 36:30, Num 24:18, Deut 1:44, Deut 2:4, Deut 2:8, Deut 2:12, Deut 2:22, Deut 2:29, Deut 33:2, Josh 11:17, Josh 12:7, Josh 24:4, Judg 5:4, 2 Chr 20:23, 2 Chr 25:11, 2 Chr 25:14, Isa 21:11, Ezek 25:8</t>
  </si>
  <si>
    <t>Seirah</t>
  </si>
  <si>
    <t>Judg 3:26</t>
  </si>
  <si>
    <t>SE Ephraim</t>
  </si>
  <si>
    <t>Judg 1:36, 2 Kgs 14:7, Isa 16:1, Isa 42:11</t>
  </si>
  <si>
    <t>Seleucia</t>
  </si>
  <si>
    <t>Acts 13:4</t>
  </si>
  <si>
    <t>Seneh</t>
  </si>
  <si>
    <t>Senir</t>
  </si>
  <si>
    <t>Deut 3:9, 1 Chr 5:23, Sng 4:8, Ezek 27:5</t>
  </si>
  <si>
    <t>Sephar</t>
  </si>
  <si>
    <t>Sepharad</t>
  </si>
  <si>
    <t>Obad 1:20</t>
  </si>
  <si>
    <t>Sepharvaim</t>
  </si>
  <si>
    <t>33.789693?</t>
  </si>
  <si>
    <t>44.459399?</t>
  </si>
  <si>
    <t>2 Kgs 17:24, 2 Kgs 17:31, 2 Kgs 18:34, 2 Kgs 19:13, Isa 36:19, Isa 37:13</t>
  </si>
  <si>
    <t>Serpent's Stone</t>
  </si>
  <si>
    <t>1 Kgs 1:9</t>
  </si>
  <si>
    <t>Shaalabbin</t>
  </si>
  <si>
    <t>Judg 1:35, 1 Kgs 4:9</t>
  </si>
  <si>
    <t>now Salbit</t>
  </si>
  <si>
    <t>Shaalim</t>
  </si>
  <si>
    <t>~31.84684772753698</t>
  </si>
  <si>
    <t>~35.18491237777512</t>
  </si>
  <si>
    <t>1 Sam 9:4</t>
  </si>
  <si>
    <t>Shaaraim 1</t>
  </si>
  <si>
    <t>Josh 15:36, 1 Sam 17:52</t>
  </si>
  <si>
    <t>Shaaraim 2</t>
  </si>
  <si>
    <t>Sharuhen</t>
  </si>
  <si>
    <t>Shahazumah</t>
  </si>
  <si>
    <t>~32.406430</t>
  </si>
  <si>
    <t>~35.504628</t>
  </si>
  <si>
    <t>Shalishah</t>
  </si>
  <si>
    <t>Shallecheth</t>
  </si>
  <si>
    <t>1 Chr 26:16</t>
  </si>
  <si>
    <t>Shamir 1</t>
  </si>
  <si>
    <t>Josh 15:48</t>
  </si>
  <si>
    <t>Shamir 2</t>
  </si>
  <si>
    <t>Judg 10:1, Judg 10:2</t>
  </si>
  <si>
    <t>now Sanur</t>
  </si>
  <si>
    <t>Sharon 1</t>
  </si>
  <si>
    <t>&gt;32.639068</t>
  </si>
  <si>
    <t>&gt;34.945929</t>
  </si>
  <si>
    <t>1 Chr 27:29, Sng 2:1, Isa 33:9, Isa 35:2, Isa 65:10, Acts 9:35</t>
  </si>
  <si>
    <t>Sharon 2</t>
  </si>
  <si>
    <t>1 Chr 5:16</t>
  </si>
  <si>
    <t>now Tel Sharuhen</t>
  </si>
  <si>
    <t>Shaveh-kiriathaim</t>
  </si>
  <si>
    <t>~31.58333333329998</t>
  </si>
  <si>
    <t>~35.70000000000012</t>
  </si>
  <si>
    <t>Josh 19:2, 1 Kgs 10:1, 1 Kgs 10:4, 1 Kgs 10:10, 1 Kgs 10:13, 2 Chr 9:1, 2 Chr 9:3, 2 Chr 9:9, 2 Chr 9:12, Job 6:19, Ps 72:10, Ps 72:15, Isa 60:6, Jer 6:20, Ezek 27:22, Ezek 27:23, Ezek 38:13</t>
  </si>
  <si>
    <t>Shebarim</t>
  </si>
  <si>
    <t>~31.91697811712517</t>
  </si>
  <si>
    <t>~35.26122639380886</t>
  </si>
  <si>
    <t>Josh 7:5</t>
  </si>
  <si>
    <t>Gen 12:6, Gen 33:18, Gen 35:4, Gen 37:12, Gen 37:13, Gen 37:14, Josh 17:7, Josh 20:7, Josh 21:21, Josh 24:1, Josh 24:25, Josh 24:32, Judg 8:31, Judg 9:1, Judg 9:2, Judg 9:3, Judg 9:6, Judg 9:7, Judg 9:18, Judg 9:20, Judg 9:23, Judg 9:24, Judg 9:25, Judg 9:26, Judg 9:28, Judg 9:31, Judg 9:34, Judg 9:39, Judg 9:41, Judg 9:57, Judg 21:19, 1 Kgs 12:1, 1 Kgs 12:25, 1 Chr 6:67, 1 Chr 7:28, 2 Chr 10:1, Ps 60:6, Ps 108:7, Jer 41:5, Hos 6:9, Acts 7:16</t>
  </si>
  <si>
    <t>Sheep Gate</t>
  </si>
  <si>
    <t>Neh 3:1, Neh 3:32, Neh 12:39, John 5:2</t>
  </si>
  <si>
    <t>Shema</t>
  </si>
  <si>
    <t>Shen</t>
  </si>
  <si>
    <t>1 Sam 7:12</t>
  </si>
  <si>
    <t>Shepham</t>
  </si>
  <si>
    <t>Num 34:10, Num 34:11</t>
  </si>
  <si>
    <t>Shephelah</t>
  </si>
  <si>
    <t>&gt;31.77761410537458</t>
  </si>
  <si>
    <t>&gt;34.85214575880509</t>
  </si>
  <si>
    <t>1 Kgs 10:27, 1 Chr 27:28, 2 Chr 1:15, 2 Chr 9:27, 2 Chr 26:10, 2 Chr 28:18, Jer 17:26, Jer 32:44, Jer 33:13, Obad 1:19</t>
  </si>
  <si>
    <t>Shibah</t>
  </si>
  <si>
    <t>Gen 26:33</t>
  </si>
  <si>
    <t>Shihor</t>
  </si>
  <si>
    <t>Josh 13:3, Isa 23:3</t>
  </si>
  <si>
    <t>?; river</t>
  </si>
  <si>
    <t>Shihor-libnath</t>
  </si>
  <si>
    <t>river; now Nahar Tanninim?</t>
  </si>
  <si>
    <t>Shikkeron</t>
  </si>
  <si>
    <t>~31.77761410537458</t>
  </si>
  <si>
    <t>~34.85214575880509</t>
  </si>
  <si>
    <t>Shilhim</t>
  </si>
  <si>
    <t>Shiloah</t>
  </si>
  <si>
    <t>Isa 8:6</t>
  </si>
  <si>
    <t>Shiloh</t>
  </si>
  <si>
    <t>Josh 18:1, Josh 18:8, Josh 18:9, Josh 18:10, Josh 19:51, Josh 21:2, Josh 22:9, Josh 22:12, Judg 18:31, Judg 21:12, Judg 21:19, Judg 21:21, 1 Sam 1:3, 1 Sam 1:9, 1 Sam 1:24, 1 Sam 2:14, 1 Sam 3:21, 1 Sam 4:3, 1 Sam 4:4, 1 Sam 4:12, 1 Sam 14:3, 1 Kgs 2:27, 1 Kgs 14:2, 1 Kgs 14:4, Ps 78:60, Jer 7:12, Jer 7:14, Jer 26:6, Jer 26:9, Jer 41:5</t>
  </si>
  <si>
    <t>Shimron</t>
  </si>
  <si>
    <t>Josh 11:1, Josh 19:15</t>
  </si>
  <si>
    <t>Shimron-meron</t>
  </si>
  <si>
    <t>Josh 12:20</t>
  </si>
  <si>
    <t>Shinar</t>
  </si>
  <si>
    <t>Gen 10:10, Gen 11:2, Gen 14:1, Gen 14:9, Josh 7:21, Isa 11:11, Dan 1:2, Zech 5:11</t>
  </si>
  <si>
    <t>Shion</t>
  </si>
  <si>
    <t>Shittim</t>
  </si>
  <si>
    <t>Num 25:1, Josh 2:1, Josh 3:1, Mic 6:5</t>
  </si>
  <si>
    <t>Shoa</t>
  </si>
  <si>
    <t>~&gt;34.798311</t>
  </si>
  <si>
    <t>~&gt;48.514966</t>
  </si>
  <si>
    <t>Shual</t>
  </si>
  <si>
    <t>~31.95378955858199</t>
  </si>
  <si>
    <t>~35.29913577541004</t>
  </si>
  <si>
    <t>1 Sam 13:17</t>
  </si>
  <si>
    <t>Shunem</t>
  </si>
  <si>
    <t>Josh 19:18, 1 Sam 28:4, 2 Kgs 4:8</t>
  </si>
  <si>
    <t>Shur</t>
  </si>
  <si>
    <t>&gt;30.2354</t>
  </si>
  <si>
    <t>&gt;33.247</t>
  </si>
  <si>
    <t>Gen 16:7, Gen 20:1, Gen 25:18, Ex 15:22, 1 Sam 15:7, 1 Sam 27:8</t>
  </si>
  <si>
    <t>Num 32:38, Josh 13:19, Isa 16:8, Isa 16:9, Jer 48:32</t>
  </si>
  <si>
    <t>Sibraim</t>
  </si>
  <si>
    <t>Gen 10:19, Gen 49:13, Judg 1:31, Judg 10:6, Judg 18:28, 2 Sam 24:6, 1 Kgs 17:9, Isa 23:2, Isa 23:4, Isa 23:12, Jer 25:22, Jer 27:3, Jer 47:4, Ezek 27:8, Ezek 28:21, Ezek 28:22, Joel 3:4, Zech 9:2, Matt 11:21, Matt 11:22, Matt 15:21, Mark 3:8, Mark 7:24, Mark 7:31, Luke 4:26, Luke 6:17, Luke 10:13, Luke 10:14, Acts 12:20, Acts 27:3</t>
  </si>
  <si>
    <t>Sidon the Great</t>
  </si>
  <si>
    <t>Silla</t>
  </si>
  <si>
    <t>2 Kgs 12:20</t>
  </si>
  <si>
    <t>Siloam</t>
  </si>
  <si>
    <t>Luke 13:4, John 9:7, John 9:11</t>
  </si>
  <si>
    <t>Ex 16:1, Ex 17:1, Num 33:11, Num 33:12</t>
  </si>
  <si>
    <t>Sinai</t>
  </si>
  <si>
    <t>Ex 16:1, Ex 19:1, Ex 19:2, Lev 7:38, Num 1:1, Num 1:19, Num 3:4, Num 3:14, Num 9:1, Num 9:5, Num 10:12, Num 26:64, Num 33:15, Num 33:16, Deut 33:2, Judg 5:5, Ps 68:17</t>
  </si>
  <si>
    <t>Siphmoth</t>
  </si>
  <si>
    <t>~31.373521</t>
  </si>
  <si>
    <t>~35.074552</t>
  </si>
  <si>
    <t>Sirah</t>
  </si>
  <si>
    <t>~31.55</t>
  </si>
  <si>
    <t>2 Sam 3:26</t>
  </si>
  <si>
    <t>Sirion</t>
  </si>
  <si>
    <t>Deut 3:9, Ps 29:6, Jer 18:14</t>
  </si>
  <si>
    <t>Sitnah</t>
  </si>
  <si>
    <t>Gen 26:21</t>
  </si>
  <si>
    <t>Smyrna</t>
  </si>
  <si>
    <t>Rev 1:11, Rev 2:8</t>
  </si>
  <si>
    <t>Soco</t>
  </si>
  <si>
    <t>2 Chr 11:7, 2 Chr 28:18</t>
  </si>
  <si>
    <t>Josh 15:35, 1 Sam 17:1, 1 Kgs 4:10</t>
  </si>
  <si>
    <t>Socoh 2</t>
  </si>
  <si>
    <t>~31.41666959977098</t>
  </si>
  <si>
    <t>~34.96667012280085</t>
  </si>
  <si>
    <t>Sodom</t>
  </si>
  <si>
    <t>Gen 10:19, Gen 13:10, Gen 13:12, Gen 13:13, Gen 14:2, Gen 14:8, Gen 14:10, Gen 14:11, Gen 14:12, Gen 14:17, Gen 14:21, Gen 14:22, Gen 18:16, Gen 18:20, Gen 18:22, Gen 18:26, Gen 19:1, Gen 19:4, Gen 19:24, Gen 19:28, Deut 29:23, Deut 32:32, Isa 1:9, Isa 1:10, Isa 3:9, Isa 13:19, Jer 23:14, Jer 49:18, Jer 50:40, Lam 4:6, Ezek 16:46, Ezek 16:48, Ezek 16:49, Ezek 16:53, Ezek 16:55, Ezek 16:56, Amos 4:11, Zeph 2:9, Matt 10:15, Matt 11:23, Matt 11:24, Luke 10:12, Luke 17:29, Rom 9:29, 2 Pet 2:6, Jude 1:7, Rev 11:8</t>
  </si>
  <si>
    <t>Solomon's</t>
  </si>
  <si>
    <t>Acts 3:11</t>
  </si>
  <si>
    <t>Solomon's Portico</t>
  </si>
  <si>
    <t>Acts 5:12</t>
  </si>
  <si>
    <t>KMZ:Solomons porch</t>
  </si>
  <si>
    <t>South</t>
  </si>
  <si>
    <t>Zech 7:7, Matt 12:42, Luke 11:31</t>
  </si>
  <si>
    <t>Spain</t>
  </si>
  <si>
    <t>&gt;40.481391</t>
  </si>
  <si>
    <t>&gt;-3.175332</t>
  </si>
  <si>
    <t>Rom 15:24, Rom 15:28</t>
  </si>
  <si>
    <t>Straight</t>
  </si>
  <si>
    <t>Acts 9:11</t>
  </si>
  <si>
    <t>Gen 33:17, Josh 13:27, Judg 8:5, Judg 8:6, Judg 8:8, Judg 8:14, Judg 8:15, Judg 8:16, 1 Kgs 7:46, 2 Chr 4:17</t>
  </si>
  <si>
    <t>Succoth 2</t>
  </si>
  <si>
    <t>Ex 12:37, Ex 13:20, Num 33:5, Num 33:6</t>
  </si>
  <si>
    <t>Suph</t>
  </si>
  <si>
    <t>Suphah</t>
  </si>
  <si>
    <t>Num 21:14</t>
  </si>
  <si>
    <t>Sur</t>
  </si>
  <si>
    <t>2 Kgs 11:6</t>
  </si>
  <si>
    <t>Ezra 4:9, Neh 1:1, Est 1:2, Est 1:5, Est 2:3, Est 2:5, Est 2:8, Est 3:15, Est 4:8, Est 4:16, Est 8:14, Est 8:15, Est 9:6, Est 9:11, Est 9:12, Est 9:13, Est 9:14, Est 9:15, Est 9:18, Dan 8:2</t>
  </si>
  <si>
    <t>Sychar</t>
  </si>
  <si>
    <t>John 4:5</t>
  </si>
  <si>
    <t>Syene</t>
  </si>
  <si>
    <t>Isa 49:12, Ezek 29:10, Ezek 30:6</t>
  </si>
  <si>
    <t>now Aswan</t>
  </si>
  <si>
    <t>Syracuse</t>
  </si>
  <si>
    <t>Acts 28:12</t>
  </si>
  <si>
    <t>Syria</t>
  </si>
  <si>
    <t>Judg 10:6, 1 Kgs 10:29, 1 Kgs 11:25, 1 Kgs 15:18, 1 Kgs 19:15, 1 Kgs 20:1, 1 Kgs 20:20, 1 Kgs 20:22, 1 Kgs 20:23, 1 Kgs 22:1, 1 Kgs 22:3, 1 Kgs 22:31, 2 Kgs 5:1, 2 Kgs 5:5, 2 Kgs 6:8, 2 Kgs 6:11, 2 Kgs 6:24, 2 Kgs 8:7, 2 Kgs 8:9, 2 Kgs 8:13, 2 Kgs 8:28, 2 Kgs 8:29, 2 Kgs 9:14, 2 Kgs 9:15, 2 Kgs 12:17, 2 Kgs 12:18, 2 Kgs 13:3, 2 Kgs 13:4, 2 Kgs 13:7, 2 Kgs 13:17, 2 Kgs 13:19, 2 Kgs 13:22, 2 Kgs 13:24, 2 Kgs 15:37, 2 Kgs 16:5, 2 Kgs 16:6, 2 Kgs 16:7, 1 Chr 18:6, 2 Chr 1:17, 2 Chr 16:2, 2 Chr 16:7, 2 Chr 18:30, 2 Chr 22:5, 2 Chr 22:6, 2 Chr 28:5, 2 Chr 28:23, Isa 7:1, Isa 7:2, Isa 7:4, Isa 7:5, Isa 7:8, Isa 17:3, Ezek 16:57, Ezek 27:16, Amos 1:5, Matt 4:24, Luke 2:2, Acts 15:23, Acts 15:41, Acts 18:18, Acts 20:3, Acts 21:3, Gal 1:21</t>
  </si>
  <si>
    <t>Syrtis</t>
  </si>
  <si>
    <t>Acts 27:17</t>
  </si>
  <si>
    <t>water; from harper; now Sidra</t>
  </si>
  <si>
    <t>Josh 12:21, Josh 17:11, Josh 21:25, Judg 1:27, Judg 5:19, 1 Kgs 4:12, 1 Chr 7:29</t>
  </si>
  <si>
    <t>Taanath-shiloh</t>
  </si>
  <si>
    <t>Josh 16:6</t>
  </si>
  <si>
    <t>~; now Khirbat Tana</t>
  </si>
  <si>
    <t>Tabbath</t>
  </si>
  <si>
    <t>~32.356010</t>
  </si>
  <si>
    <t>~35.536929</t>
  </si>
  <si>
    <t>Taberah</t>
  </si>
  <si>
    <t>Num 11:3, Deut 9:22</t>
  </si>
  <si>
    <t>Tabor 1</t>
  </si>
  <si>
    <t>Josh 19:22, Judg 8:18, Ps 89:12, Jer 46:18, Hos 5:1</t>
  </si>
  <si>
    <t>Tabor 2</t>
  </si>
  <si>
    <t>Tabor 3</t>
  </si>
  <si>
    <t>1 Sam 10:3</t>
  </si>
  <si>
    <t>Tadmor</t>
  </si>
  <si>
    <t>2 Chr 8:4</t>
  </si>
  <si>
    <t>Tahath</t>
  </si>
  <si>
    <t>Num 33:26, Num 33:27</t>
  </si>
  <si>
    <t>Tahpanhes</t>
  </si>
  <si>
    <t>Jer 2:16, Jer 43:7, Jer 43:8, Jer 43:9, Jer 44:1, Jer 46:14</t>
  </si>
  <si>
    <t>http://en.wikipedia.org/wiki/Tahpanhes</t>
  </si>
  <si>
    <t>Tamar 1</t>
  </si>
  <si>
    <t>1 Kgs 9:18</t>
  </si>
  <si>
    <t>Tamar 2</t>
  </si>
  <si>
    <t>Ezek 47:18, Ezek 47:19, Ezek 48:28</t>
  </si>
  <si>
    <t>now Kurnub; from New Bible Dictionary</t>
  </si>
  <si>
    <t>Josh 12:17, Josh 16:8, Josh 17:8</t>
  </si>
  <si>
    <t>Tappuah 2</t>
  </si>
  <si>
    <t>Taralah</t>
  </si>
  <si>
    <t>~31.792733</t>
  </si>
  <si>
    <t>~35.196862</t>
  </si>
  <si>
    <t>Tarshish</t>
  </si>
  <si>
    <t>1 Kgs 10:22, 1 Kgs 22:48, 2 Chr 9:21, 2 Chr 20:36, 2 Chr 20:37, Ps 48:7, Ps 72:10, Isa 2:16, Isa 23:1, Isa 23:6, Isa 23:10, Isa 23:14, Isa 60:9, Isa 66:19, Jer 10:9, Ezek 27:12, Ezek 27:25, Ezek 38:13, Jonah 1:3, Jonah 4:2</t>
  </si>
  <si>
    <t>Acts 9:11, Acts 9:30, Acts 11:25, Acts 21:39, Acts 22:3</t>
  </si>
  <si>
    <t>Tehaphnehes</t>
  </si>
  <si>
    <t>Ezek 30:18</t>
  </si>
  <si>
    <t>Tekoa</t>
  </si>
  <si>
    <t>2 Sam 14:2, 2 Sam 14:4, 2 Sam 14:9, 2 Sam 23:26, 1 Chr 11:28, 2 Chr 11:6, 2 Chr 20:20, Jer 6:1, Amos 1:1</t>
  </si>
  <si>
    <t>Tel-abib</t>
  </si>
  <si>
    <t>~32.127213</t>
  </si>
  <si>
    <t>~45.229995</t>
  </si>
  <si>
    <t>Ezek 3:15</t>
  </si>
  <si>
    <t>?; from Arch. Enc. of Holy Land</t>
  </si>
  <si>
    <t>Telaim</t>
  </si>
  <si>
    <t>1 Sam 15:4</t>
  </si>
  <si>
    <t>Telassar</t>
  </si>
  <si>
    <t>~32.18919123705116</t>
  </si>
  <si>
    <t>~48.25788647687722</t>
  </si>
  <si>
    <t>from http://en.wikipedia.org/wiki/Elam</t>
  </si>
  <si>
    <t>Telem</t>
  </si>
  <si>
    <t>Josh 15:24</t>
  </si>
  <si>
    <t>Tel-harsha</t>
  </si>
  <si>
    <t>near the sea</t>
  </si>
  <si>
    <t>Tel-melah</t>
  </si>
  <si>
    <t>Tema</t>
  </si>
  <si>
    <t>Job 6:19, Isa 21:14, Jer 25:23</t>
  </si>
  <si>
    <t>Teman</t>
  </si>
  <si>
    <t>&gt;30.203813</t>
  </si>
  <si>
    <t>&gt;35.732568</t>
  </si>
  <si>
    <t>Jer 49:7, Jer 49:20, Ezek 25:13, Amos 1:12, Obad 1:9, Hab 3:3</t>
  </si>
  <si>
    <t>Terah</t>
  </si>
  <si>
    <t>Num 33:27, Num 33:28</t>
  </si>
  <si>
    <t>The Lord Is There</t>
  </si>
  <si>
    <t>Ezek 48:35</t>
  </si>
  <si>
    <t>The Place of a Skull</t>
  </si>
  <si>
    <t>John 19:17</t>
  </si>
  <si>
    <t>The Skull</t>
  </si>
  <si>
    <t>Luke 23:33</t>
  </si>
  <si>
    <t>The Stone Pavement</t>
  </si>
  <si>
    <t>Thebes</t>
  </si>
  <si>
    <t>Jer 46:25, Ezek 30:14, Ezek 30:15, Ezek 30:16, Nahum 3:8</t>
  </si>
  <si>
    <t>Thebez</t>
  </si>
  <si>
    <t>Judg 9:50, 2 Sam 11:21</t>
  </si>
  <si>
    <t>Acts 17:1, Acts 17:11, Acts 17:13, Acts 27:2, Phil 4:16, 2 Tim 4:10</t>
  </si>
  <si>
    <t>Three Taverns</t>
  </si>
  <si>
    <t>Thyatira</t>
  </si>
  <si>
    <t>Acts 16:14, Rev 1:11, Rev 2:18, Rev 2:24</t>
  </si>
  <si>
    <t>John 6:23</t>
  </si>
  <si>
    <t>Tibhath</t>
  </si>
  <si>
    <t>Tigris</t>
  </si>
  <si>
    <t>Gen 2:14, Dan 10:4</t>
  </si>
  <si>
    <t>Gen 38:12, Gen 38:13, Gen 38:14, Josh 15:10, Josh 19:43, Judg 14:1, Judg 14:2, Judg 14:5, 2 Chr 28:18</t>
  </si>
  <si>
    <t>now Tel Batash</t>
  </si>
  <si>
    <t>Timnah 2</t>
  </si>
  <si>
    <t>Josh 15:57</t>
  </si>
  <si>
    <t>Judg 2:9</t>
  </si>
  <si>
    <t>Timnath-serah</t>
  </si>
  <si>
    <t>Josh 19:50, Josh 24:30</t>
  </si>
  <si>
    <t>Tiphsah 1</t>
  </si>
  <si>
    <t>1 Kgs 4:24</t>
  </si>
  <si>
    <t>Tiphsah 2</t>
  </si>
  <si>
    <t>2 Kgs 15:16</t>
  </si>
  <si>
    <t>Tirzah</t>
  </si>
  <si>
    <t>Josh 12:24, 1 Kgs 14:17, 1 Kgs 15:21, 1 Kgs 15:33, 1 Kgs 16:6, 1 Kgs 16:8, 1 Kgs 16:9, 1 Kgs 16:15, 1 Kgs 16:17, 1 Kgs 16:23, 2 Kgs 15:14, 2 Kgs 15:16, Sng 6:4</t>
  </si>
  <si>
    <t>Tishbe</t>
  </si>
  <si>
    <t>~33.01718199667929</t>
  </si>
  <si>
    <t>~35.56804856758258</t>
  </si>
  <si>
    <t>1 Kgs 17:1</t>
  </si>
  <si>
    <t>from http://www.britam.org/naphtali.html</t>
  </si>
  <si>
    <t>Tob</t>
  </si>
  <si>
    <t>Judg 11:3, Judg 11:5, 2 Sam 10:6, 2 Sam 10:8</t>
  </si>
  <si>
    <t>from harper; now et-Taiyibeh</t>
  </si>
  <si>
    <t>Tochen</t>
  </si>
  <si>
    <t>Tolad</t>
  </si>
  <si>
    <t>Tophel</t>
  </si>
  <si>
    <t>Topheth</t>
  </si>
  <si>
    <t>Valley of Hinnom</t>
  </si>
  <si>
    <t>2 Kgs 23:10, Jer 7:31, Jer 7:32, Jer 19:6, Jer 19:11, Jer 19:12, Jer 19:13, Jer 19:14</t>
  </si>
  <si>
    <t>Tower of Hananel</t>
  </si>
  <si>
    <t>Neh 3:1, Neh 12:39, Jer 31:38, Zech 14:10</t>
  </si>
  <si>
    <t>Tower of Shechem</t>
  </si>
  <si>
    <t>Judg 9:46, Judg 9:47, Judg 9:49</t>
  </si>
  <si>
    <t>Tower of the Hundred</t>
  </si>
  <si>
    <t>Neh 3:1, Neh 12:39</t>
  </si>
  <si>
    <t>Tower of the Ovens</t>
  </si>
  <si>
    <t>Neh 3:11, Neh 12:38</t>
  </si>
  <si>
    <t>Trachonitis</t>
  </si>
  <si>
    <t>&gt;32.833333</t>
  </si>
  <si>
    <t>&gt;36.5</t>
  </si>
  <si>
    <t>Acts 16:8, Acts 16:11, Acts 20:5, Acts 20:6, 2 Cor 2:12, 2 Tim 4:13</t>
  </si>
  <si>
    <t>Tubal</t>
  </si>
  <si>
    <t>~&gt;40.905222</t>
  </si>
  <si>
    <t>~&gt;37.799969</t>
  </si>
  <si>
    <t>Isa 66:19, Ezek 27:13, Ezek 38:2, Ezek 38:3, Ezek 39:1</t>
  </si>
  <si>
    <t>Tyre</t>
  </si>
  <si>
    <t>Josh 19:29, 2 Sam 5:11, 2 Sam 24:7, 1 Kgs 5:1, 1 Kgs 7:13, 1 Kgs 7:14, 1 Kgs 9:11, 1 Kgs 9:12, 1 Chr 14:1, 2 Chr 2:3, 2 Chr 2:11, 2 Chr 2:14, Ps 45:12, Ps 83:7, Ps 87:4, Isa 23:1, Isa 23:5, Isa 23:8, Isa 23:15, Isa 23:17, Jer 25:22, Jer 27:3, Jer 47:4, Ezek 26:2, Ezek 26:3, Ezek 26:4, Ezek 26:7, Ezek 26:15, Ezek 27:2, Ezek 27:3, Ezek 27:8, Ezek 27:32, Ezek 28:2, Ezek 28:12, Ezek 29:18, Joel 3:4, Amos 1:9, Amos 1:10, Zech 9:2, Zech 9:3, Matt 11:21, Matt 11:22, Matt 15:21, Mark 3:8, Mark 7:24, Mark 7:31, Luke 6:17, Luke 10:13, Luke 10:14, Acts 12:20, Acts 21:3, Acts 21:7</t>
  </si>
  <si>
    <t>Ulai</t>
  </si>
  <si>
    <t>Dan 8:2, Dan 8:16</t>
  </si>
  <si>
    <t>river; from http://en.wikipedia.org/wiki/Ulai</t>
  </si>
  <si>
    <t>Ummah</t>
  </si>
  <si>
    <t>Josh 19:30</t>
  </si>
  <si>
    <t>now Alma el Shaab</t>
  </si>
  <si>
    <t>Uphaz</t>
  </si>
  <si>
    <t>Jer 10:9, Dan 10:5</t>
  </si>
  <si>
    <t>Josh 16:5, 1 Chr 7:24, 2 Chr 8:5</t>
  </si>
  <si>
    <t>Gen 11:28, Gen 11:31, Gen 15:7, Neh 9:7</t>
  </si>
  <si>
    <t>Uz</t>
  </si>
  <si>
    <t>&gt;30.0334</t>
  </si>
  <si>
    <t>&gt;36.44839</t>
  </si>
  <si>
    <t>Job 1:1, Jer 25:20, Lam 4:21</t>
  </si>
  <si>
    <t>Uzal</t>
  </si>
  <si>
    <t>Ezek 27:19</t>
  </si>
  <si>
    <t>now Sanaa</t>
  </si>
  <si>
    <t>Uzza</t>
  </si>
  <si>
    <t>2 Kgs 21:18, 2 Kgs 21:26</t>
  </si>
  <si>
    <t>Uzzen-sheerah</t>
  </si>
  <si>
    <t>now Beit Sera</t>
  </si>
  <si>
    <t>Vale of Succoth</t>
  </si>
  <si>
    <t>Ps 60:6</t>
  </si>
  <si>
    <t>Valley Gate</t>
  </si>
  <si>
    <t>2 Chr 26:9, Neh 2:13, Neh 2:15, Neh 3:13</t>
  </si>
  <si>
    <t>Valley of Achor</t>
  </si>
  <si>
    <t>Josh 7:24, Josh 7:26, Josh 15:7, Isa 65:10, Hos 2:15</t>
  </si>
  <si>
    <t>Valley of Aijalon</t>
  </si>
  <si>
    <t>Josh 10:12</t>
  </si>
  <si>
    <t>Valley of Aven</t>
  </si>
  <si>
    <t>Valley of Baca</t>
  </si>
  <si>
    <t>Ps 84:6</t>
  </si>
  <si>
    <t>Valley of Beracah</t>
  </si>
  <si>
    <t>2 Chr 20:26</t>
  </si>
  <si>
    <t>Valley of Elah</t>
  </si>
  <si>
    <t>1 Sam 17:2, 1 Sam 17:19, 1 Sam 21:9</t>
  </si>
  <si>
    <t>Valley of Eshcol</t>
  </si>
  <si>
    <t>&gt;31.54909871686872</t>
  </si>
  <si>
    <t>&gt;35.09356062020027</t>
  </si>
  <si>
    <t>Num 13:23, Num 13:24, Num 32:9, Deut 1:24</t>
  </si>
  <si>
    <t>Valley of Gerar</t>
  </si>
  <si>
    <t>Gen 26:17</t>
  </si>
  <si>
    <t>Valley of Gibeon</t>
  </si>
  <si>
    <t>&gt;31.84684772753698</t>
  </si>
  <si>
    <t>&gt;35.18491237777512</t>
  </si>
  <si>
    <t>Valley of Hamon-gog</t>
  </si>
  <si>
    <t>Ezek 39:11, Ezek 39:15</t>
  </si>
  <si>
    <t>Valley of Hebron</t>
  </si>
  <si>
    <t>Gen 37:14</t>
  </si>
  <si>
    <t>Josh 15:8, Josh 18:16, Neh 11:30</t>
  </si>
  <si>
    <t>Valley of Iphtahel</t>
  </si>
  <si>
    <t>Josh 19:14, Josh 19:27</t>
  </si>
  <si>
    <t>Valley of Jehoshaphat</t>
  </si>
  <si>
    <t>Joel 3:2, Joel 3:12</t>
  </si>
  <si>
    <t>Valley of Jericho</t>
  </si>
  <si>
    <t>Valley of Jezreel</t>
  </si>
  <si>
    <t>Josh 17:16, Judg 6:33, Hos 1:5</t>
  </si>
  <si>
    <t>Valley of Lebanon</t>
  </si>
  <si>
    <t>Josh 15:8, Josh 18:16, 2 Sam 5:18, 2 Sam 5:22, 2 Sam 23:13, 1 Chr 11:15, 1 Chr 14:9, Isa 17:5</t>
  </si>
  <si>
    <t>Valley of Salt</t>
  </si>
  <si>
    <t>2 Sam 8:13, 2 Kgs 14:7, 1 Chr 18:12, 2 Chr 25:11, Ps 60:1</t>
  </si>
  <si>
    <t>from nbd</t>
  </si>
  <si>
    <t>Valley of Shaveh</t>
  </si>
  <si>
    <t>Gen 14:17</t>
  </si>
  <si>
    <t>Valley of Shittim</t>
  </si>
  <si>
    <t>&gt;31.85826217905818</t>
  </si>
  <si>
    <t>&gt;35.64156652792805</t>
  </si>
  <si>
    <t>Joel 3:18</t>
  </si>
  <si>
    <t>Valley of Siddim</t>
  </si>
  <si>
    <t>Gen 14:3, Gen 14:8, Gen 14:10</t>
  </si>
  <si>
    <t>Valley of Slaughter</t>
  </si>
  <si>
    <t>Jer 7:32, Jer 19:6</t>
  </si>
  <si>
    <t>Valley of Sorek</t>
  </si>
  <si>
    <t>Judg 16:4</t>
  </si>
  <si>
    <t>now Wadi es-Sarar</t>
  </si>
  <si>
    <t>Valley of Succoth</t>
  </si>
  <si>
    <t>Ps 108:7</t>
  </si>
  <si>
    <t>Valley of Zeboim</t>
  </si>
  <si>
    <t>1 Sam 13:18</t>
  </si>
  <si>
    <t>from tyndale; now Wadi ed Dubba</t>
  </si>
  <si>
    <t>Valley of Zephathah</t>
  </si>
  <si>
    <t>2 Chr 14:10</t>
  </si>
  <si>
    <t>Valley of Zered</t>
  </si>
  <si>
    <t>Num 21:12</t>
  </si>
  <si>
    <t>Valley of the Arnon</t>
  </si>
  <si>
    <t>Deut 2:24, Deut 2:36, Deut 3:8, Deut 3:12, Deut 3:16, Deut 4:48, Josh 12:1, Josh 12:2, Josh 13:9, Josh 13:16, 2 Kgs 10:33</t>
  </si>
  <si>
    <t>Valley of the Son of Hinnom</t>
  </si>
  <si>
    <t>Josh 15:8, Josh 18:16, 2 Kgs 23:10, 2 Chr 28:3, 2 Chr 33:6, Jer 7:31, Jer 7:32, Jer 19:2, Jer 19:6, Jer 32:35</t>
  </si>
  <si>
    <t>Valley of the Travelers</t>
  </si>
  <si>
    <t>Ezek 39:11</t>
  </si>
  <si>
    <t>Waheb</t>
  </si>
  <si>
    <t>~&gt;27.088473</t>
  </si>
  <si>
    <t>~&gt;34.771729</t>
  </si>
  <si>
    <t>Washer's Field</t>
  </si>
  <si>
    <t>~31.769079</t>
  </si>
  <si>
    <t>~35.227994</t>
  </si>
  <si>
    <t>2 Kgs 18:17, Isa 7:3, Isa 36:2</t>
  </si>
  <si>
    <t>Water Gate</t>
  </si>
  <si>
    <t>Neh 3:26, Neh 8:1, Neh 8:3, Neh 8:16, Neh 12:37</t>
  </si>
  <si>
    <t>Way of Holiness</t>
  </si>
  <si>
    <t>Isa 35:8</t>
  </si>
  <si>
    <t>road</t>
  </si>
  <si>
    <t>Wildgoats' Rocks</t>
  </si>
  <si>
    <t>1 Sam 24:2</t>
  </si>
  <si>
    <t>Yiron</t>
  </si>
  <si>
    <t>now Yaroun</t>
  </si>
  <si>
    <t>Zaanan</t>
  </si>
  <si>
    <t>Zaanannim</t>
  </si>
  <si>
    <t>~33.11298357486105</t>
  </si>
  <si>
    <t>~35.53361334150225</t>
  </si>
  <si>
    <t>Josh 19:33, Judg 4:11</t>
  </si>
  <si>
    <t>Zair</t>
  </si>
  <si>
    <t>2 Kgs 8:21</t>
  </si>
  <si>
    <t>Zalmon</t>
  </si>
  <si>
    <t>Ps 68:14</t>
  </si>
  <si>
    <t>Zalmonah</t>
  </si>
  <si>
    <t>Num 33:41, Num 33:42</t>
  </si>
  <si>
    <t>Zanoah 1</t>
  </si>
  <si>
    <t>Josh 15:34, Neh 3:13, Neh 11:30</t>
  </si>
  <si>
    <t>Zaphon</t>
  </si>
  <si>
    <t>Josh 13:27, Judg 12:1</t>
  </si>
  <si>
    <t>~; now Qos</t>
  </si>
  <si>
    <t>Zarephath</t>
  </si>
  <si>
    <t>1 Kgs 17:9, 1 Kgs 17:10, Obad 1:20, Luke 4:26</t>
  </si>
  <si>
    <t>Zarethan</t>
  </si>
  <si>
    <t>Josh 3:16, 1 Kgs 4:12, 1 Kgs 7:46</t>
  </si>
  <si>
    <t>now Tell es Saidiyeh; from harper</t>
  </si>
  <si>
    <t>Zeboiim</t>
  </si>
  <si>
    <t>~31.11942270162137</t>
  </si>
  <si>
    <t>~35.41253049195169</t>
  </si>
  <si>
    <t>Zeboim</t>
  </si>
  <si>
    <t>Zedad</t>
  </si>
  <si>
    <t>Num 34:8, Ezek 47:15</t>
  </si>
  <si>
    <t>Zela</t>
  </si>
  <si>
    <t>Josh 18:28, 2 Sam 21:14</t>
  </si>
  <si>
    <t>Zelzah</t>
  </si>
  <si>
    <t>1 Sam 10:2</t>
  </si>
  <si>
    <t>Josh 18:22</t>
  </si>
  <si>
    <t>Zenan</t>
  </si>
  <si>
    <t>Judg 1:17</t>
  </si>
  <si>
    <t>Zer</t>
  </si>
  <si>
    <t>Deut 2:13, Deut 2:14</t>
  </si>
  <si>
    <t>Zeredah 1</t>
  </si>
  <si>
    <t>~32.23293813761263</t>
  </si>
  <si>
    <t>~35.27304180036391</t>
  </si>
  <si>
    <t>1 Kgs 11:26</t>
  </si>
  <si>
    <t>Zeredah 2</t>
  </si>
  <si>
    <t>2 Chr 4:17</t>
  </si>
  <si>
    <t>Zererah</t>
  </si>
  <si>
    <t>?; from tyndale</t>
  </si>
  <si>
    <t>Zereth-shahar</t>
  </si>
  <si>
    <t>Josh 13:19</t>
  </si>
  <si>
    <t>Ziddim</t>
  </si>
  <si>
    <t>Ziklag</t>
  </si>
  <si>
    <t>Josh 15:31, Josh 19:5, 1 Sam 27:6, 1 Sam 30:1, 1 Sam 30:14, 1 Sam 30:26, 2 Sam 1:1, 2 Sam 4:10, 1 Chr 4:30, 1 Chr 12:1, 1 Chr 12:20, Neh 11:28</t>
  </si>
  <si>
    <t>Zimri</t>
  </si>
  <si>
    <t>~&gt;32.18919123705116</t>
  </si>
  <si>
    <t>~&gt;48.25788647687722</t>
  </si>
  <si>
    <t>Jer 25:25</t>
  </si>
  <si>
    <t>Zin 1</t>
  </si>
  <si>
    <t>&gt;30.68771281376111</t>
  </si>
  <si>
    <t>&gt;34.49479554246946</t>
  </si>
  <si>
    <t>Num 13:21, Num 20:1, Num 27:14, Num 33:36, Num 34:3, Deut 32:51, Josh 15:1</t>
  </si>
  <si>
    <t>Zin 2</t>
  </si>
  <si>
    <t>Num 34:4, Josh 15:3</t>
  </si>
  <si>
    <t>Zion</t>
  </si>
  <si>
    <t>2 Sam 5:7, 1 Kgs 8:1, 2 Kgs 19:21, 1 Chr 11:5, 2 Chr 5:2, Ps 2:6, Ps 9:11, Ps 9:14, Ps 14:7, Ps 20:2, Ps 48:12, Ps 50:2, Ps 51:18, Ps 53:6, Ps 65:1, Ps 69:35, Ps 76:2, Ps 84:5, Ps 84:7, Ps 87:2, Ps 87:5, Ps 97:8, Ps 99:2, Ps 102:13, Ps 102:16, Ps 102:21, Ps 110:2, Ps 126:1, Ps 128:5, Ps 129:5, Ps 132:13, Ps 133:3, Ps 134:3, Ps 135:21, Ps 137:1, Ps 137:3, Ps 146:10, Ps 147:12, Ps 149:2, Sng 3:11, Isa 1:8, Isa 1:27, Isa 2:3, Isa 3:16, Isa 3:17, Isa 4:3, Isa 4:4, Isa 10:24, Isa 10:32, Isa 12:6, Isa 14:32, Isa 16:1, Isa 28:16, Isa 30:19, Isa 31:9, Isa 33:5, Isa 33:14, Isa 33:20, Isa 34:8, Isa 35:10, Isa 37:22, Isa 40:9, Isa 41:27, Isa 46:13, Isa 49:14, Isa 51:3, Isa 51:11, Isa 51:16, Isa 52:1, Isa 52:2, Isa 52:7, Isa 52:8, Isa 59:20, Isa 60:14, Isa 61:3, Isa 62:11, Isa 64:10, Isa 66:8, Jer 3:14, Jer 4:6, Jer 4:31, Jer 6:2, Jer 6:23, Jer 8:19, Jer 9:19, Jer 14:19, Jer 26:18, Jer 30:17, Jer 31:6, Jer 31:12, Jer 50:5, Jer 50:28, Jer 51:10, Jer 51:24, Jer 51:35, Lam 1:4, Lam 1:6, Lam 1:17, Lam 2:1, Lam 2:4, Lam 2:6, Lam 2:8, Lam 2:10, Lam 2:13, Lam 2:18, Lam 4:2, Lam 4:11, Lam 4:22, Lam 5:11, Joel 2:1, Joel 2:15, Joel 2:23, Joel 3:16, Joel 3:17, Joel 3:21, Amos 1:2, Amos 6:1, Mic 1:13, Mic 3:10, Mic 3:12, Mic 4:2, Mic 4:8, Mic 4:10, Mic 4:11, Mic 4:13, Zeph 3:14, Zeph 3:16, Zech 1:14, Zech 1:17, Zech 2:7, Zech 2:10, Zech 8:2, Zech 8:3, Zech 9:9, Zech 9:13, Matt 21:5, John 12:15, Rom 9:33, Rom 11:26, 1 Pet 2:6</t>
  </si>
  <si>
    <t>Zion's</t>
  </si>
  <si>
    <t>Isa 33:6, Isa 62:1</t>
  </si>
  <si>
    <t>Zior</t>
  </si>
  <si>
    <t>Ziph 1</t>
  </si>
  <si>
    <t>Josh 15:55, 1 Sam 23:14, 1 Sam 23:15, 1 Sam 23:24, 1 Sam 26:2, 2 Chr 11:8</t>
  </si>
  <si>
    <t>Ziph 2</t>
  </si>
  <si>
    <t>Ziphron</t>
  </si>
  <si>
    <t>~34.229499</t>
  </si>
  <si>
    <t>~37.240077</t>
  </si>
  <si>
    <t>Num 34:9</t>
  </si>
  <si>
    <t>Zoan</t>
  </si>
  <si>
    <t>Num 13:22, Ps 78:12, Ps 78:43, Isa 19:11, Isa 19:13, Isa 30:4, Ezek 30:14</t>
  </si>
  <si>
    <t>Gen 13:10, Gen 14:2, Gen 14:8, Gen 19:22, Gen 19:23, Gen 19:30, Deut 34:3, Isa 15:5, Jer 48:34</t>
  </si>
  <si>
    <t>Zobah</t>
  </si>
  <si>
    <t>&gt;34.312571</t>
  </si>
  <si>
    <t>&gt;36.925484</t>
  </si>
  <si>
    <t>1 Sam 14:47, 2 Sam 8:3, 2 Sam 8:5, 2 Sam 8:12, 2 Sam 10:6, 2 Sam 10:8, 2 Sam 23:36, 1 Kgs 11:23, 1 Chr 18:5, 1 Chr 18:9, 1 Chr 19:6</t>
  </si>
  <si>
    <t>Zobah-Hamath</t>
  </si>
  <si>
    <t>1 Chr 18:3</t>
  </si>
  <si>
    <t>Zophim</t>
  </si>
  <si>
    <t>Num 23:14</t>
  </si>
  <si>
    <t>Zorah</t>
  </si>
  <si>
    <t>Josh 15:33, Josh 19:41, Judg 13:2, Judg 13:25, Judg 16:31, Judg 18:2, Judg 18:8, Judg 18:11, 2 Chr 11:10, Neh 11:29</t>
  </si>
  <si>
    <t>Zuph</t>
  </si>
  <si>
    <t>1 Sam 9:5</t>
  </si>
  <si>
    <t>ID</t>
  </si>
  <si>
    <t>ESV</t>
  </si>
  <si>
    <t>Estimate</t>
  </si>
  <si>
    <t>Use</t>
  </si>
  <si>
    <t>flag</t>
  </si>
  <si>
    <t>left</t>
  </si>
  <si>
    <t>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</si>
</sst>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7"/>
  <sheetViews>
    <sheetView tabSelected="1" workbookViewId="0">
      <selection activeCell="H3" sqref="H3"/>
    </sheetView>
  </sheetViews>
  <sheetFormatPr baseColWidth="10" defaultRowHeight="15" x14ac:dyDescent="0"/>
  <cols>
    <col min="3" max="3" width="20" bestFit="1" customWidth="1"/>
    <col min="7" max="10" width="10.83203125" style="1"/>
    <col min="13" max="14" width="10.83203125" style="1"/>
  </cols>
  <sheetData>
    <row r="1" spans="1:15">
      <c r="A1" t="s">
        <v>2961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s="1" t="s">
        <v>2960</v>
      </c>
      <c r="H1" s="1" t="s">
        <v>2965</v>
      </c>
      <c r="I1" s="1" t="s">
        <v>2966</v>
      </c>
      <c r="J1" s="1" t="s">
        <v>2964</v>
      </c>
      <c r="K1" t="s">
        <v>1</v>
      </c>
      <c r="L1" t="s">
        <v>2</v>
      </c>
      <c r="M1" s="1" t="s">
        <v>2962</v>
      </c>
      <c r="N1" s="1" t="s">
        <v>2963</v>
      </c>
    </row>
    <row r="2" spans="1:15">
      <c r="A2" t="s">
        <v>5</v>
      </c>
      <c r="C2">
        <v>33.545096999999998</v>
      </c>
      <c r="D2">
        <v>36.224660999999998</v>
      </c>
      <c r="E2" t="s">
        <v>6</v>
      </c>
      <c r="F2" t="s">
        <v>7</v>
      </c>
      <c r="G2" s="1">
        <v>1</v>
      </c>
      <c r="H2" s="1" t="str">
        <f t="shared" ref="H2:H6" si="0">IF(ISNUMBER(LEFT(C2,1)*1),"",LEFT(C2,1))</f>
        <v/>
      </c>
      <c r="I2" s="1" t="str">
        <f t="shared" ref="I2:I6" si="1">IF(ISNUMBER(RIGHT(C2,1)*1),"",RIGHT(C2,1))</f>
        <v/>
      </c>
      <c r="J2" s="1" t="str">
        <f t="shared" ref="J2:J6" si="2">IF(H2&lt;&gt;"",H2,IF(I2&lt;&gt;"",I2,""))</f>
        <v/>
      </c>
      <c r="K2">
        <v>33.545096999999998</v>
      </c>
      <c r="L2">
        <v>36.224660999999998</v>
      </c>
      <c r="M2" s="1">
        <f>IF(J2="",0,1)</f>
        <v>0</v>
      </c>
      <c r="N2" s="1">
        <f>IF(AND(K2&lt;&gt;"",L2&lt;&gt;""),1,0)</f>
        <v>1</v>
      </c>
      <c r="O2" t="str">
        <f>IF(N2=1,CONCATENATE("["&amp;G2&amp;", "&amp;""""&amp;A2&amp;""""&amp;", "&amp;K2&amp;", "&amp;L2&amp;", "&amp;""""&amp;E2&amp;""""&amp;", "&amp;M2&amp;", "&amp;""""&amp;J2&amp;""""&amp;"], "),"")</f>
        <v xml:space="preserve">[1, "Abana", 33.545097, 36.224661, "2 Kgs 5:12", 0, ""], </v>
      </c>
    </row>
    <row r="3" spans="1:15">
      <c r="A3" t="s">
        <v>8</v>
      </c>
      <c r="B3" t="s">
        <v>9</v>
      </c>
      <c r="C3">
        <v>31.761357804475299</v>
      </c>
      <c r="D3">
        <v>35.746148244780798</v>
      </c>
      <c r="E3" t="s">
        <v>10</v>
      </c>
      <c r="G3" s="1">
        <v>2</v>
      </c>
      <c r="H3" s="1" t="str">
        <f t="shared" si="0"/>
        <v/>
      </c>
      <c r="I3" s="1" t="str">
        <f t="shared" si="1"/>
        <v/>
      </c>
      <c r="J3" s="1" t="str">
        <f t="shared" si="2"/>
        <v/>
      </c>
      <c r="K3">
        <v>31.761357799999999</v>
      </c>
      <c r="L3">
        <v>35.746148239999997</v>
      </c>
      <c r="M3" s="1">
        <f>IF(J3="",0,1)</f>
        <v>0</v>
      </c>
      <c r="N3" s="1">
        <f t="shared" ref="N3:N66" si="3">IF(AND(K3&lt;&gt;"",L3&lt;&gt;""),1,0)</f>
        <v>1</v>
      </c>
      <c r="O3" t="str">
        <f>IF(N3=1,CONCATENATE("["&amp;G3&amp;", "&amp;""""&amp;A3&amp;""""&amp;", "&amp;K3&amp;", "&amp;L3&amp;", "&amp;""""&amp;E3&amp;""""&amp;", "&amp;M3&amp;", "&amp;""""&amp;J3&amp;""""&amp;"], "),"")</f>
        <v xml:space="preserve">[2, "Abarim", 31.7613578, 35.74614824, "Num 27:12, Num 33:47, Num 33:48, Deut 32:49, Jer 22:20", 0, ""], </v>
      </c>
    </row>
    <row r="4" spans="1:15">
      <c r="A4" t="s">
        <v>11</v>
      </c>
      <c r="C4">
        <v>33.047808000000003</v>
      </c>
      <c r="D4">
        <v>35.146200999999998</v>
      </c>
      <c r="E4" t="s">
        <v>12</v>
      </c>
      <c r="G4" s="1">
        <v>3</v>
      </c>
      <c r="H4" s="1" t="str">
        <f t="shared" si="0"/>
        <v/>
      </c>
      <c r="I4" s="1" t="str">
        <f t="shared" si="1"/>
        <v/>
      </c>
      <c r="J4" s="1" t="str">
        <f t="shared" si="2"/>
        <v/>
      </c>
      <c r="K4">
        <v>33.047808000000003</v>
      </c>
      <c r="L4">
        <v>35.146200999999998</v>
      </c>
      <c r="M4" s="1">
        <f>IF(J4="",0,1)</f>
        <v>0</v>
      </c>
      <c r="N4" s="1">
        <f t="shared" si="3"/>
        <v>1</v>
      </c>
      <c r="O4" t="str">
        <f>IF(N4=1,CONCATENATE("["&amp;G4&amp;", "&amp;""""&amp;A4&amp;""""&amp;", "&amp;K4&amp;", "&amp;L4&amp;", "&amp;""""&amp;E4&amp;""""&amp;", "&amp;M4&amp;", "&amp;""""&amp;J4&amp;""""&amp;"], "),"")</f>
        <v xml:space="preserve">[3, "Abdon", 33.047808, 35.146201, "Josh 21:30, 1 Chr 6:74", 0, ""], </v>
      </c>
    </row>
    <row r="5" spans="1:15">
      <c r="A5" t="s">
        <v>13</v>
      </c>
      <c r="B5" t="s">
        <v>14</v>
      </c>
      <c r="C5">
        <v>33.268526143158901</v>
      </c>
      <c r="D5">
        <v>35.578046822487799</v>
      </c>
      <c r="E5" t="s">
        <v>15</v>
      </c>
      <c r="G5" s="1">
        <v>4</v>
      </c>
      <c r="H5" s="1" t="str">
        <f t="shared" si="0"/>
        <v/>
      </c>
      <c r="I5" s="1" t="str">
        <f t="shared" si="1"/>
        <v/>
      </c>
      <c r="J5" s="1" t="str">
        <f t="shared" si="2"/>
        <v/>
      </c>
      <c r="K5">
        <v>33.268526139999999</v>
      </c>
      <c r="L5">
        <v>35.578046819999997</v>
      </c>
      <c r="M5" s="1">
        <f>IF(J5="",0,1)</f>
        <v>0</v>
      </c>
      <c r="N5" s="1">
        <f t="shared" si="3"/>
        <v>1</v>
      </c>
      <c r="O5" t="str">
        <f>IF(N5=1,CONCATENATE("["&amp;G5&amp;", "&amp;""""&amp;A5&amp;""""&amp;", "&amp;K5&amp;", "&amp;L5&amp;", "&amp;""""&amp;E5&amp;""""&amp;", "&amp;M5&amp;", "&amp;""""&amp;J5&amp;""""&amp;"], "),"")</f>
        <v xml:space="preserve">[4, "Abel", 33.26852614, 35.57804682, "2 Sam 20:14, 2 Sam 20:15, 2 Sam 20:18", 0, ""], </v>
      </c>
    </row>
    <row r="6" spans="1:15">
      <c r="A6" t="s">
        <v>14</v>
      </c>
      <c r="C6">
        <v>33.268526143158901</v>
      </c>
      <c r="D6">
        <v>35.578046822487799</v>
      </c>
      <c r="E6" t="s">
        <v>16</v>
      </c>
      <c r="G6" s="1">
        <v>5</v>
      </c>
      <c r="H6" s="1" t="str">
        <f t="shared" si="0"/>
        <v/>
      </c>
      <c r="I6" s="1" t="str">
        <f t="shared" si="1"/>
        <v/>
      </c>
      <c r="J6" s="1" t="str">
        <f t="shared" si="2"/>
        <v/>
      </c>
      <c r="K6">
        <v>33.268526139999999</v>
      </c>
      <c r="L6">
        <v>35.578046819999997</v>
      </c>
      <c r="M6" s="1">
        <f>IF(J6="",0,1)</f>
        <v>0</v>
      </c>
      <c r="N6" s="1">
        <f t="shared" si="3"/>
        <v>1</v>
      </c>
      <c r="O6" t="str">
        <f>IF(N6=1,CONCATENATE("["&amp;G6&amp;", "&amp;""""&amp;A6&amp;""""&amp;", "&amp;K6&amp;", "&amp;L6&amp;", "&amp;""""&amp;E6&amp;""""&amp;", "&amp;M6&amp;", "&amp;""""&amp;J6&amp;""""&amp;"], "),"")</f>
        <v xml:space="preserve">[5, "Abel-beth-maacah", 33.26852614, 35.57804682, "1 Kgs 15:20, 2 Kgs 15:29", 0, ""], </v>
      </c>
    </row>
    <row r="7" spans="1:15">
      <c r="A7" t="s">
        <v>17</v>
      </c>
      <c r="C7" t="s">
        <v>18</v>
      </c>
      <c r="D7" t="s">
        <v>19</v>
      </c>
      <c r="E7" t="s">
        <v>20</v>
      </c>
      <c r="G7" s="1">
        <v>6</v>
      </c>
      <c r="H7" s="1" t="str">
        <f>IF(ISNUMBER(LEFT(C7,1)*1),"",LEFT(C7,1))</f>
        <v>~</v>
      </c>
      <c r="I7" s="1" t="str">
        <f>IF(ISNUMBER(RIGHT(C7,1)*1),"",RIGHT(C7,1))</f>
        <v/>
      </c>
      <c r="J7" s="1" t="str">
        <f>IF(H7&lt;&gt;"",H7,IF(I7&lt;&gt;"",I7,""))</f>
        <v>~</v>
      </c>
      <c r="K7">
        <v>32.024250000000002</v>
      </c>
      <c r="L7">
        <v>35.823520000000002</v>
      </c>
      <c r="M7" s="1">
        <f>IF(J7="",0,1)</f>
        <v>1</v>
      </c>
      <c r="N7" s="1">
        <f t="shared" si="3"/>
        <v>1</v>
      </c>
      <c r="O7" t="str">
        <f>IF(N7=1,CONCATENATE("["&amp;G7&amp;", "&amp;""""&amp;A7&amp;""""&amp;", "&amp;K7&amp;", "&amp;L7&amp;", "&amp;""""&amp;E7&amp;""""&amp;", "&amp;M7&amp;", "&amp;""""&amp;J7&amp;""""&amp;"], "),"")</f>
        <v xml:space="preserve">[6, "Abel-keramim", 32.02425, 35.82352, "Judg 11:33", 1, "~"], </v>
      </c>
    </row>
    <row r="8" spans="1:15">
      <c r="A8" t="s">
        <v>21</v>
      </c>
      <c r="B8" t="s">
        <v>14</v>
      </c>
      <c r="C8">
        <v>33.268526143158901</v>
      </c>
      <c r="D8">
        <v>35.578046822487799</v>
      </c>
      <c r="E8" t="s">
        <v>22</v>
      </c>
      <c r="G8" s="1">
        <v>7</v>
      </c>
      <c r="H8" s="1" t="str">
        <f t="shared" ref="H8:H12" si="4">IF(ISNUMBER(LEFT(C8,1)*1),"",LEFT(C8,1))</f>
        <v/>
      </c>
      <c r="I8" s="1" t="str">
        <f t="shared" ref="I8:I12" si="5">IF(ISNUMBER(RIGHT(C8,1)*1),"",RIGHT(C8,1))</f>
        <v/>
      </c>
      <c r="J8" s="1" t="str">
        <f t="shared" ref="J8:J71" si="6">IF(H8&lt;&gt;"",H8,IF(I8&lt;&gt;"",I8,""))</f>
        <v/>
      </c>
      <c r="K8">
        <v>33.268526139999999</v>
      </c>
      <c r="L8">
        <v>35.578046819999997</v>
      </c>
      <c r="M8" s="1">
        <f>IF(J8="",0,1)</f>
        <v>0</v>
      </c>
      <c r="N8" s="1">
        <f t="shared" si="3"/>
        <v>1</v>
      </c>
      <c r="O8" t="str">
        <f>IF(N8=1,CONCATENATE("["&amp;G8&amp;", "&amp;""""&amp;A8&amp;""""&amp;", "&amp;K8&amp;", "&amp;L8&amp;", "&amp;""""&amp;E8&amp;""""&amp;", "&amp;M8&amp;", "&amp;""""&amp;J8&amp;""""&amp;"], "),"")</f>
        <v xml:space="preserve">[7, "Abel-maim", 33.26852614, 35.57804682, "2 Chr 16:4", 0, ""], </v>
      </c>
    </row>
    <row r="9" spans="1:15">
      <c r="A9" t="s">
        <v>23</v>
      </c>
      <c r="C9">
        <v>32.356009999999998</v>
      </c>
      <c r="D9">
        <v>35.536929000000001</v>
      </c>
      <c r="E9" t="s">
        <v>24</v>
      </c>
      <c r="G9" s="1">
        <v>8</v>
      </c>
      <c r="H9" s="1" t="str">
        <f t="shared" si="4"/>
        <v/>
      </c>
      <c r="I9" s="1" t="str">
        <f t="shared" si="5"/>
        <v/>
      </c>
      <c r="J9" s="1" t="str">
        <f t="shared" si="6"/>
        <v/>
      </c>
      <c r="K9">
        <v>32.356009999999998</v>
      </c>
      <c r="L9">
        <v>35.536929000000001</v>
      </c>
      <c r="M9" s="1">
        <f>IF(J9="",0,1)</f>
        <v>0</v>
      </c>
      <c r="N9" s="1">
        <f t="shared" si="3"/>
        <v>1</v>
      </c>
      <c r="O9" t="str">
        <f>IF(N9=1,CONCATENATE("["&amp;G9&amp;", "&amp;""""&amp;A9&amp;""""&amp;", "&amp;K9&amp;", "&amp;L9&amp;", "&amp;""""&amp;E9&amp;""""&amp;", "&amp;M9&amp;", "&amp;""""&amp;J9&amp;""""&amp;"], "),"")</f>
        <v xml:space="preserve">[8, "Abel-meholah", 32.35601, 35.536929, "Judg 7:22, 1 Kgs 4:12, 1 Kgs 19:16", 0, ""], </v>
      </c>
    </row>
    <row r="10" spans="1:15">
      <c r="A10" t="s">
        <v>25</v>
      </c>
      <c r="C10" t="s">
        <v>26</v>
      </c>
      <c r="D10" t="s">
        <v>26</v>
      </c>
      <c r="E10" t="s">
        <v>27</v>
      </c>
      <c r="G10" s="1">
        <v>9</v>
      </c>
      <c r="H10" s="1" t="str">
        <f t="shared" si="4"/>
        <v>?</v>
      </c>
      <c r="I10" s="1" t="str">
        <f t="shared" si="5"/>
        <v>?</v>
      </c>
      <c r="J10" s="1" t="str">
        <f t="shared" si="6"/>
        <v>?</v>
      </c>
      <c r="M10" s="1">
        <f>IF(J10="",0,1)</f>
        <v>1</v>
      </c>
      <c r="N10" s="1">
        <f t="shared" si="3"/>
        <v>0</v>
      </c>
      <c r="O10" t="str">
        <f>IF(N10=1,CONCATENATE("["&amp;G10&amp;", "&amp;""""&amp;A10&amp;""""&amp;", "&amp;K10&amp;", "&amp;L10&amp;", "&amp;""""&amp;E10&amp;""""&amp;", "&amp;M10&amp;", "&amp;""""&amp;J10&amp;""""&amp;"], "),"")</f>
        <v/>
      </c>
    </row>
    <row r="11" spans="1:15">
      <c r="A11" t="s">
        <v>28</v>
      </c>
      <c r="C11">
        <v>31.858262179058102</v>
      </c>
      <c r="D11">
        <v>35.641566527927999</v>
      </c>
      <c r="E11" t="s">
        <v>29</v>
      </c>
      <c r="G11" s="1">
        <v>10</v>
      </c>
      <c r="H11" s="1" t="str">
        <f t="shared" si="4"/>
        <v/>
      </c>
      <c r="I11" s="1" t="str">
        <f t="shared" si="5"/>
        <v/>
      </c>
      <c r="J11" s="1" t="str">
        <f t="shared" si="6"/>
        <v/>
      </c>
      <c r="K11">
        <v>31.858262180000001</v>
      </c>
      <c r="L11">
        <v>35.641566529999999</v>
      </c>
      <c r="M11" s="1">
        <f>IF(J11="",0,1)</f>
        <v>0</v>
      </c>
      <c r="N11" s="1">
        <f t="shared" si="3"/>
        <v>1</v>
      </c>
      <c r="O11" t="str">
        <f>IF(N11=1,CONCATENATE("["&amp;G11&amp;", "&amp;""""&amp;A11&amp;""""&amp;", "&amp;K11&amp;", "&amp;L11&amp;", "&amp;""""&amp;E11&amp;""""&amp;", "&amp;M11&amp;", "&amp;""""&amp;J11&amp;""""&amp;"], "),"")</f>
        <v xml:space="preserve">[10, "Abel-shittim", 31.85826218, 35.64156653, "Num 33:49", 0, ""], </v>
      </c>
    </row>
    <row r="12" spans="1:15">
      <c r="A12" t="s">
        <v>30</v>
      </c>
      <c r="B12" t="s">
        <v>31</v>
      </c>
      <c r="C12">
        <v>32.608682695405903</v>
      </c>
      <c r="D12">
        <v>35.288264330845401</v>
      </c>
      <c r="E12" t="s">
        <v>32</v>
      </c>
      <c r="G12" s="1">
        <v>11</v>
      </c>
      <c r="H12" s="1" t="str">
        <f t="shared" si="4"/>
        <v/>
      </c>
      <c r="I12" s="1" t="str">
        <f t="shared" si="5"/>
        <v/>
      </c>
      <c r="J12" s="1" t="str">
        <f t="shared" si="6"/>
        <v/>
      </c>
      <c r="K12">
        <v>32.608682700000003</v>
      </c>
      <c r="L12">
        <v>35.288264329999997</v>
      </c>
      <c r="M12" s="1">
        <f>IF(J12="",0,1)</f>
        <v>0</v>
      </c>
      <c r="N12" s="1">
        <f t="shared" si="3"/>
        <v>1</v>
      </c>
      <c r="O12" t="str">
        <f>IF(N12=1,CONCATENATE("["&amp;G12&amp;", "&amp;""""&amp;A12&amp;""""&amp;", "&amp;K12&amp;", "&amp;L12&amp;", "&amp;""""&amp;E12&amp;""""&amp;", "&amp;M12&amp;", "&amp;""""&amp;J12&amp;""""&amp;"], "),"")</f>
        <v xml:space="preserve">[11, "Abiezer", 32.6086827, 35.28826433, "Judg 8:2", 0, ""], </v>
      </c>
    </row>
    <row r="13" spans="1:15">
      <c r="A13" t="s">
        <v>33</v>
      </c>
      <c r="C13">
        <v>33.587299999999999</v>
      </c>
      <c r="D13">
        <v>36.091709999999999</v>
      </c>
      <c r="E13" t="s">
        <v>34</v>
      </c>
      <c r="G13" s="1">
        <v>12</v>
      </c>
      <c r="H13" s="1" t="str">
        <f t="shared" ref="H13:H76" si="7">IF(ISNUMBER(LEFT(C13,1)*1),"",LEFT(C13,1))</f>
        <v/>
      </c>
      <c r="I13" s="1" t="str">
        <f t="shared" ref="I13:I76" si="8">IF(ISNUMBER(RIGHT(C13,1)*1),"",RIGHT(C13,1))</f>
        <v/>
      </c>
      <c r="J13" s="1" t="str">
        <f t="shared" si="6"/>
        <v/>
      </c>
      <c r="K13">
        <v>33.587299999999999</v>
      </c>
      <c r="L13">
        <v>36.091709999999999</v>
      </c>
      <c r="M13" s="1">
        <f>IF(J13="",0,1)</f>
        <v>0</v>
      </c>
      <c r="N13" s="1">
        <f t="shared" si="3"/>
        <v>1</v>
      </c>
      <c r="O13" t="str">
        <f>IF(N13=1,CONCATENATE("["&amp;G13&amp;", "&amp;""""&amp;A13&amp;""""&amp;", "&amp;K13&amp;", "&amp;L13&amp;", "&amp;""""&amp;E13&amp;""""&amp;", "&amp;M13&amp;", "&amp;""""&amp;J13&amp;""""&amp;"], "),"")</f>
        <v xml:space="preserve">[12, "Abilene", 33.5873, 36.09171, "Luke 3:1", 0, ""], </v>
      </c>
    </row>
    <row r="14" spans="1:15">
      <c r="A14" t="s">
        <v>35</v>
      </c>
      <c r="B14" t="s">
        <v>36</v>
      </c>
      <c r="C14" t="s">
        <v>37</v>
      </c>
      <c r="D14" t="s">
        <v>38</v>
      </c>
      <c r="E14" t="s">
        <v>39</v>
      </c>
      <c r="G14" s="1">
        <v>13</v>
      </c>
      <c r="H14" s="1" t="str">
        <f t="shared" si="7"/>
        <v>~</v>
      </c>
      <c r="I14" s="1" t="str">
        <f t="shared" si="8"/>
        <v/>
      </c>
      <c r="J14" s="1" t="str">
        <f t="shared" si="6"/>
        <v>~</v>
      </c>
      <c r="K14">
        <v>29.758043076455799</v>
      </c>
      <c r="L14">
        <v>35.030601744307802</v>
      </c>
      <c r="M14" s="1">
        <f>IF(J14="",0,1)</f>
        <v>1</v>
      </c>
      <c r="N14" s="1">
        <f t="shared" si="3"/>
        <v>1</v>
      </c>
      <c r="O14" t="str">
        <f>IF(N14=1,CONCATENATE("["&amp;G14&amp;", "&amp;""""&amp;A14&amp;""""&amp;", "&amp;K14&amp;", "&amp;L14&amp;", "&amp;""""&amp;E14&amp;""""&amp;", "&amp;M14&amp;", "&amp;""""&amp;J14&amp;""""&amp;"], "),"")</f>
        <v xml:space="preserve">[13, "Abronah", 29.7580430764558, 35.0306017443078, "Num 33:34, Num 33:35", 1, "~"], </v>
      </c>
    </row>
    <row r="15" spans="1:15">
      <c r="A15" t="s">
        <v>40</v>
      </c>
      <c r="C15">
        <v>33.092016539756202</v>
      </c>
      <c r="D15">
        <v>44.129248145946498</v>
      </c>
      <c r="E15" t="s">
        <v>41</v>
      </c>
      <c r="G15" s="1">
        <v>14</v>
      </c>
      <c r="H15" s="1" t="str">
        <f t="shared" si="7"/>
        <v/>
      </c>
      <c r="I15" s="1" t="str">
        <f t="shared" si="8"/>
        <v/>
      </c>
      <c r="J15" s="1" t="str">
        <f t="shared" si="6"/>
        <v/>
      </c>
      <c r="K15">
        <v>33.092016540000003</v>
      </c>
      <c r="L15">
        <v>44.129248150000002</v>
      </c>
      <c r="M15" s="1">
        <f>IF(J15="",0,1)</f>
        <v>0</v>
      </c>
      <c r="N15" s="1">
        <f t="shared" si="3"/>
        <v>1</v>
      </c>
      <c r="O15" t="str">
        <f>IF(N15=1,CONCATENATE("["&amp;G15&amp;", "&amp;""""&amp;A15&amp;""""&amp;", "&amp;K15&amp;", "&amp;L15&amp;", "&amp;""""&amp;E15&amp;""""&amp;", "&amp;M15&amp;", "&amp;""""&amp;J15&amp;""""&amp;"], "),"")</f>
        <v xml:space="preserve">[14, "Accad", 33.09201654, 44.12924815, "Gen 10:10", 0, ""], </v>
      </c>
    </row>
    <row r="16" spans="1:15">
      <c r="A16" t="s">
        <v>42</v>
      </c>
      <c r="C16">
        <v>32.927582999999998</v>
      </c>
      <c r="D16">
        <v>35.081555000000002</v>
      </c>
      <c r="E16" t="s">
        <v>43</v>
      </c>
      <c r="G16" s="1">
        <v>15</v>
      </c>
      <c r="H16" s="1" t="str">
        <f t="shared" si="7"/>
        <v/>
      </c>
      <c r="I16" s="1" t="str">
        <f t="shared" si="8"/>
        <v/>
      </c>
      <c r="J16" s="1" t="str">
        <f t="shared" si="6"/>
        <v/>
      </c>
      <c r="K16">
        <v>32.927582999999998</v>
      </c>
      <c r="L16">
        <v>35.081555000000002</v>
      </c>
      <c r="M16" s="1">
        <f>IF(J16="",0,1)</f>
        <v>0</v>
      </c>
      <c r="N16" s="1">
        <f t="shared" si="3"/>
        <v>1</v>
      </c>
      <c r="O16" t="str">
        <f>IF(N16=1,CONCATENATE("["&amp;G16&amp;", "&amp;""""&amp;A16&amp;""""&amp;", "&amp;K16&amp;", "&amp;L16&amp;", "&amp;""""&amp;E16&amp;""""&amp;", "&amp;M16&amp;", "&amp;""""&amp;J16&amp;""""&amp;"], "),"")</f>
        <v xml:space="preserve">[15, "Acco", 32.927583, 35.081555, "Judg 1:31", 0, ""], </v>
      </c>
    </row>
    <row r="17" spans="1:15">
      <c r="A17" t="s">
        <v>44</v>
      </c>
      <c r="B17" t="s">
        <v>45</v>
      </c>
      <c r="C17" t="s">
        <v>46</v>
      </c>
      <c r="D17" t="s">
        <v>47</v>
      </c>
      <c r="E17" t="s">
        <v>48</v>
      </c>
      <c r="F17" t="s">
        <v>49</v>
      </c>
      <c r="G17" s="1">
        <v>16</v>
      </c>
      <c r="H17" s="1" t="str">
        <f t="shared" si="7"/>
        <v>&gt;</v>
      </c>
      <c r="I17" s="1" t="str">
        <f t="shared" si="8"/>
        <v/>
      </c>
      <c r="J17" s="1" t="str">
        <f t="shared" si="6"/>
        <v>&gt;</v>
      </c>
      <c r="K17">
        <v>37.983333333333299</v>
      </c>
      <c r="L17">
        <v>23.733333333333299</v>
      </c>
      <c r="M17" s="1">
        <f>IF(J17="",0,1)</f>
        <v>1</v>
      </c>
      <c r="N17" s="1">
        <f t="shared" si="3"/>
        <v>1</v>
      </c>
      <c r="O17" t="str">
        <f>IF(N17=1,CONCATENATE("["&amp;G17&amp;", "&amp;""""&amp;A17&amp;""""&amp;", "&amp;K17&amp;", "&amp;L17&amp;", "&amp;""""&amp;E17&amp;""""&amp;", "&amp;M17&amp;", "&amp;""""&amp;J17&amp;""""&amp;"], "),"")</f>
        <v xml:space="preserve">[16, "Achaia", 37.9833333333333, 23.7333333333333, "Acts 18:12, Acts 18:27, Acts 19:21, Rom 15:26, 1 Cor 16:15, 2 Cor 1:1, 2 Cor 9:2, 2 Cor 11:10, 1 Thes 1:7, 1 Thes 1:8", 1, "&gt;"], </v>
      </c>
    </row>
    <row r="18" spans="1:15">
      <c r="A18" t="s">
        <v>50</v>
      </c>
      <c r="C18">
        <v>32.951820831570203</v>
      </c>
      <c r="D18">
        <v>35.173826580657</v>
      </c>
      <c r="E18" t="s">
        <v>51</v>
      </c>
      <c r="G18" s="1">
        <v>17</v>
      </c>
      <c r="H18" s="1" t="str">
        <f t="shared" si="7"/>
        <v/>
      </c>
      <c r="I18" s="1" t="str">
        <f t="shared" si="8"/>
        <v/>
      </c>
      <c r="J18" s="1" t="str">
        <f t="shared" si="6"/>
        <v/>
      </c>
      <c r="K18">
        <v>32.951820830000003</v>
      </c>
      <c r="L18">
        <v>35.173826579999997</v>
      </c>
      <c r="M18" s="1">
        <f>IF(J18="",0,1)</f>
        <v>0</v>
      </c>
      <c r="N18" s="1">
        <f t="shared" si="3"/>
        <v>1</v>
      </c>
      <c r="O18" t="str">
        <f>IF(N18=1,CONCATENATE("["&amp;G18&amp;", "&amp;""""&amp;A18&amp;""""&amp;", "&amp;K18&amp;", "&amp;L18&amp;", "&amp;""""&amp;E18&amp;""""&amp;", "&amp;M18&amp;", "&amp;""""&amp;J18&amp;""""&amp;"], "),"")</f>
        <v xml:space="preserve">[17, "Achshaph", 32.95182083, 35.17382658, "Josh 11:1, Josh 12:20, Josh 19:25", 0, ""], </v>
      </c>
    </row>
    <row r="19" spans="1:15">
      <c r="A19" t="s">
        <v>52</v>
      </c>
      <c r="C19">
        <v>31.7</v>
      </c>
      <c r="D19">
        <v>35</v>
      </c>
      <c r="E19" t="s">
        <v>53</v>
      </c>
      <c r="G19" s="1">
        <v>18</v>
      </c>
      <c r="H19" s="1" t="str">
        <f t="shared" si="7"/>
        <v/>
      </c>
      <c r="I19" s="1" t="str">
        <f t="shared" si="8"/>
        <v/>
      </c>
      <c r="J19" s="1" t="str">
        <f t="shared" si="6"/>
        <v/>
      </c>
      <c r="K19">
        <v>31.7</v>
      </c>
      <c r="L19">
        <v>35</v>
      </c>
      <c r="M19" s="1">
        <f>IF(J19="",0,1)</f>
        <v>0</v>
      </c>
      <c r="N19" s="1">
        <f t="shared" si="3"/>
        <v>1</v>
      </c>
      <c r="O19" t="str">
        <f>IF(N19=1,CONCATENATE("["&amp;G19&amp;", "&amp;""""&amp;A19&amp;""""&amp;", "&amp;K19&amp;", "&amp;L19&amp;", "&amp;""""&amp;E19&amp;""""&amp;", "&amp;M19&amp;", "&amp;""""&amp;J19&amp;""""&amp;"], "),"")</f>
        <v xml:space="preserve">[18, "Achzib 1", 31.7, 35, "Josh 15:44, Mic 1:14", 0, ""], </v>
      </c>
    </row>
    <row r="20" spans="1:15">
      <c r="A20" t="s">
        <v>54</v>
      </c>
      <c r="C20">
        <v>33.0484679854112</v>
      </c>
      <c r="D20">
        <v>35.102202528057603</v>
      </c>
      <c r="E20" t="s">
        <v>55</v>
      </c>
      <c r="G20" s="1">
        <v>19</v>
      </c>
      <c r="H20" s="1" t="str">
        <f t="shared" si="7"/>
        <v/>
      </c>
      <c r="I20" s="1" t="str">
        <f t="shared" si="8"/>
        <v/>
      </c>
      <c r="J20" s="1" t="str">
        <f t="shared" si="6"/>
        <v/>
      </c>
      <c r="K20">
        <v>33.048467989999999</v>
      </c>
      <c r="L20">
        <v>35.10220253</v>
      </c>
      <c r="M20" s="1">
        <f>IF(J20="",0,1)</f>
        <v>0</v>
      </c>
      <c r="N20" s="1">
        <f t="shared" si="3"/>
        <v>1</v>
      </c>
      <c r="O20" t="str">
        <f>IF(N20=1,CONCATENATE("["&amp;G20&amp;", "&amp;""""&amp;A20&amp;""""&amp;", "&amp;K20&amp;", "&amp;L20&amp;", "&amp;""""&amp;E20&amp;""""&amp;", "&amp;M20&amp;", "&amp;""""&amp;J20&amp;""""&amp;"], "),"")</f>
        <v xml:space="preserve">[19, "Achzib 2", 33.04846799, 35.10220253, "Josh 19:29, Judg 1:31", 0, ""], </v>
      </c>
    </row>
    <row r="21" spans="1:15">
      <c r="A21" t="s">
        <v>56</v>
      </c>
      <c r="C21" t="s">
        <v>57</v>
      </c>
      <c r="D21" t="s">
        <v>58</v>
      </c>
      <c r="E21" t="s">
        <v>59</v>
      </c>
      <c r="G21" s="1">
        <v>20</v>
      </c>
      <c r="H21" s="1" t="str">
        <f t="shared" si="7"/>
        <v>~</v>
      </c>
      <c r="I21" s="1" t="str">
        <f t="shared" si="8"/>
        <v/>
      </c>
      <c r="J21" s="1" t="str">
        <f t="shared" si="6"/>
        <v>~</v>
      </c>
      <c r="K21">
        <v>31.1858</v>
      </c>
      <c r="L21">
        <v>34.967449999999999</v>
      </c>
      <c r="M21" s="1">
        <f>IF(J21="",0,1)</f>
        <v>1</v>
      </c>
      <c r="N21" s="1">
        <f t="shared" si="3"/>
        <v>1</v>
      </c>
      <c r="O21" t="str">
        <f>IF(N21=1,CONCATENATE("["&amp;G21&amp;", "&amp;""""&amp;A21&amp;""""&amp;", "&amp;K21&amp;", "&amp;L21&amp;", "&amp;""""&amp;E21&amp;""""&amp;", "&amp;M21&amp;", "&amp;""""&amp;J21&amp;""""&amp;"], "),"")</f>
        <v xml:space="preserve">[20, "Adadah", 31.1858, 34.96745, "Josh 15:22", 1, "~"], </v>
      </c>
    </row>
    <row r="22" spans="1:15">
      <c r="A22" t="s">
        <v>60</v>
      </c>
      <c r="C22">
        <v>32.097720147973597</v>
      </c>
      <c r="D22">
        <v>35.564690854019702</v>
      </c>
      <c r="E22" t="s">
        <v>61</v>
      </c>
      <c r="G22" s="1">
        <v>21</v>
      </c>
      <c r="H22" s="1" t="str">
        <f t="shared" si="7"/>
        <v/>
      </c>
      <c r="I22" s="1" t="str">
        <f t="shared" si="8"/>
        <v/>
      </c>
      <c r="J22" s="1" t="str">
        <f t="shared" si="6"/>
        <v/>
      </c>
      <c r="K22">
        <v>32.097720150000001</v>
      </c>
      <c r="L22">
        <v>35.564690849999998</v>
      </c>
      <c r="M22" s="1">
        <f>IF(J22="",0,1)</f>
        <v>0</v>
      </c>
      <c r="N22" s="1">
        <f t="shared" si="3"/>
        <v>1</v>
      </c>
      <c r="O22" t="str">
        <f>IF(N22=1,CONCATENATE("["&amp;G22&amp;", "&amp;""""&amp;A22&amp;""""&amp;", "&amp;K22&amp;", "&amp;L22&amp;", "&amp;""""&amp;E22&amp;""""&amp;", "&amp;M22&amp;", "&amp;""""&amp;J22&amp;""""&amp;"], "),"")</f>
        <v xml:space="preserve">[21, "Adam", 32.09772015, 35.56469085, "Josh 3:16", 0, ""], </v>
      </c>
    </row>
    <row r="23" spans="1:15">
      <c r="A23" t="s">
        <v>62</v>
      </c>
      <c r="C23" t="s">
        <v>63</v>
      </c>
      <c r="D23" t="s">
        <v>64</v>
      </c>
      <c r="E23" t="s">
        <v>65</v>
      </c>
      <c r="G23" s="1">
        <v>22</v>
      </c>
      <c r="H23" s="1" t="str">
        <f t="shared" si="7"/>
        <v/>
      </c>
      <c r="I23" s="1" t="str">
        <f t="shared" si="8"/>
        <v>?</v>
      </c>
      <c r="J23" s="1" t="str">
        <f t="shared" si="6"/>
        <v>?</v>
      </c>
      <c r="K23">
        <v>32.725299999999997</v>
      </c>
      <c r="L23">
        <v>35.438200000000002</v>
      </c>
      <c r="M23" s="1">
        <f>IF(J23="",0,1)</f>
        <v>1</v>
      </c>
      <c r="N23" s="1">
        <f t="shared" si="3"/>
        <v>1</v>
      </c>
      <c r="O23" t="str">
        <f>IF(N23=1,CONCATENATE("["&amp;G23&amp;", "&amp;""""&amp;A23&amp;""""&amp;", "&amp;K23&amp;", "&amp;L23&amp;", "&amp;""""&amp;E23&amp;""""&amp;", "&amp;M23&amp;", "&amp;""""&amp;J23&amp;""""&amp;"], "),"")</f>
        <v xml:space="preserve">[22, "Adamah", 32.7253, 35.4382, "Josh 19:36", 1, "?"], </v>
      </c>
    </row>
    <row r="24" spans="1:15">
      <c r="A24" t="s">
        <v>66</v>
      </c>
      <c r="C24">
        <v>32.610500000000002</v>
      </c>
      <c r="D24">
        <v>35.54289</v>
      </c>
      <c r="E24" t="s">
        <v>67</v>
      </c>
      <c r="G24" s="1">
        <v>23</v>
      </c>
      <c r="H24" s="1" t="str">
        <f t="shared" si="7"/>
        <v/>
      </c>
      <c r="I24" s="1" t="str">
        <f t="shared" si="8"/>
        <v/>
      </c>
      <c r="J24" s="1" t="str">
        <f t="shared" si="6"/>
        <v/>
      </c>
      <c r="K24">
        <v>32.610500000000002</v>
      </c>
      <c r="L24">
        <v>35.54289</v>
      </c>
      <c r="M24" s="1">
        <f>IF(J24="",0,1)</f>
        <v>0</v>
      </c>
      <c r="N24" s="1">
        <f t="shared" si="3"/>
        <v>1</v>
      </c>
      <c r="O24" t="str">
        <f>IF(N24=1,CONCATENATE("["&amp;G24&amp;", "&amp;""""&amp;A24&amp;""""&amp;", "&amp;K24&amp;", "&amp;L24&amp;", "&amp;""""&amp;E24&amp;""""&amp;", "&amp;M24&amp;", "&amp;""""&amp;J24&amp;""""&amp;"], "),"")</f>
        <v xml:space="preserve">[23, "Adami-nekeb", 32.6105, 35.54289, "Josh 19:33", 0, ""], </v>
      </c>
    </row>
    <row r="25" spans="1:15">
      <c r="A25" t="s">
        <v>68</v>
      </c>
      <c r="C25" t="s">
        <v>69</v>
      </c>
      <c r="D25" t="s">
        <v>70</v>
      </c>
      <c r="E25" t="s">
        <v>71</v>
      </c>
      <c r="G25" s="1">
        <v>24</v>
      </c>
      <c r="H25" s="1" t="str">
        <f t="shared" si="7"/>
        <v>~</v>
      </c>
      <c r="I25" s="1" t="str">
        <f t="shared" si="8"/>
        <v/>
      </c>
      <c r="J25" s="1" t="str">
        <f t="shared" si="6"/>
        <v>~</v>
      </c>
      <c r="K25">
        <v>30.952200000000001</v>
      </c>
      <c r="L25">
        <v>34.718699999999998</v>
      </c>
      <c r="M25" s="1">
        <f>IF(J25="",0,1)</f>
        <v>1</v>
      </c>
      <c r="N25" s="1">
        <f t="shared" si="3"/>
        <v>1</v>
      </c>
      <c r="O25" t="str">
        <f>IF(N25=1,CONCATENATE("["&amp;G25&amp;", "&amp;""""&amp;A25&amp;""""&amp;", "&amp;K25&amp;", "&amp;L25&amp;", "&amp;""""&amp;E25&amp;""""&amp;", "&amp;M25&amp;", "&amp;""""&amp;J25&amp;""""&amp;"], "),"")</f>
        <v xml:space="preserve">[24, "Addar", 30.9522, 34.7187, "Josh 15:3", 1, "~"], </v>
      </c>
    </row>
    <row r="26" spans="1:15">
      <c r="A26" t="s">
        <v>72</v>
      </c>
      <c r="C26" t="s">
        <v>26</v>
      </c>
      <c r="E26" t="s">
        <v>73</v>
      </c>
      <c r="G26" s="1">
        <v>25</v>
      </c>
      <c r="H26" s="1" t="str">
        <f t="shared" si="7"/>
        <v>?</v>
      </c>
      <c r="I26" s="1" t="str">
        <f t="shared" si="8"/>
        <v>?</v>
      </c>
      <c r="J26" s="1" t="str">
        <f t="shared" si="6"/>
        <v>?</v>
      </c>
      <c r="M26" s="1">
        <f>IF(J26="",0,1)</f>
        <v>1</v>
      </c>
      <c r="N26" s="1">
        <f t="shared" si="3"/>
        <v>0</v>
      </c>
      <c r="O26" t="str">
        <f>IF(N26=1,CONCATENATE("["&amp;G26&amp;", "&amp;""""&amp;A26&amp;""""&amp;", "&amp;K26&amp;", "&amp;L26&amp;", "&amp;""""&amp;E26&amp;""""&amp;", "&amp;M26&amp;", "&amp;""""&amp;J26&amp;""""&amp;"], "),"")</f>
        <v/>
      </c>
    </row>
    <row r="27" spans="1:15">
      <c r="A27" t="s">
        <v>74</v>
      </c>
      <c r="C27" t="s">
        <v>75</v>
      </c>
      <c r="D27" t="s">
        <v>76</v>
      </c>
      <c r="E27" t="s">
        <v>77</v>
      </c>
      <c r="G27" s="1">
        <v>26</v>
      </c>
      <c r="H27" s="1" t="str">
        <f t="shared" si="7"/>
        <v>~</v>
      </c>
      <c r="I27" s="1" t="str">
        <f t="shared" si="8"/>
        <v/>
      </c>
      <c r="J27" s="1" t="str">
        <f t="shared" si="6"/>
        <v>~</v>
      </c>
      <c r="K27">
        <v>31.700099999999999</v>
      </c>
      <c r="L27">
        <v>34.895319999999998</v>
      </c>
      <c r="M27" s="1">
        <f>IF(J27="",0,1)</f>
        <v>1</v>
      </c>
      <c r="N27" s="1">
        <f t="shared" si="3"/>
        <v>1</v>
      </c>
      <c r="O27" t="str">
        <f>IF(N27=1,CONCATENATE("["&amp;G27&amp;", "&amp;""""&amp;A27&amp;""""&amp;", "&amp;K27&amp;", "&amp;L27&amp;", "&amp;""""&amp;E27&amp;""""&amp;", "&amp;M27&amp;", "&amp;""""&amp;J27&amp;""""&amp;"], "),"")</f>
        <v xml:space="preserve">[26, "Adithaim", 31.7001, 34.89532, "Josh 15:36", 1, "~"], </v>
      </c>
    </row>
    <row r="28" spans="1:15">
      <c r="A28" t="s">
        <v>78</v>
      </c>
      <c r="C28">
        <v>31.1194227016213</v>
      </c>
      <c r="D28">
        <v>35.4125304919516</v>
      </c>
      <c r="E28" t="s">
        <v>79</v>
      </c>
      <c r="G28" s="1">
        <v>27</v>
      </c>
      <c r="H28" s="1" t="str">
        <f t="shared" si="7"/>
        <v/>
      </c>
      <c r="I28" s="1" t="str">
        <f t="shared" si="8"/>
        <v/>
      </c>
      <c r="J28" s="1" t="str">
        <f t="shared" si="6"/>
        <v/>
      </c>
      <c r="K28">
        <v>31.119422700000001</v>
      </c>
      <c r="L28">
        <v>35.412530490000002</v>
      </c>
      <c r="M28" s="1">
        <f>IF(J28="",0,1)</f>
        <v>0</v>
      </c>
      <c r="N28" s="1">
        <f t="shared" si="3"/>
        <v>1</v>
      </c>
      <c r="O28" t="str">
        <f>IF(N28=1,CONCATENATE("["&amp;G28&amp;", "&amp;""""&amp;A28&amp;""""&amp;", "&amp;K28&amp;", "&amp;L28&amp;", "&amp;""""&amp;E28&amp;""""&amp;", "&amp;M28&amp;", "&amp;""""&amp;J28&amp;""""&amp;"], "),"")</f>
        <v xml:space="preserve">[27, "Admah", 31.1194227, 35.41253049, "Gen 10:19, Gen 14:2, Gen 14:8, Deut 29:23, Hos 11:8", 0, ""], </v>
      </c>
    </row>
    <row r="29" spans="1:15">
      <c r="A29" t="s">
        <v>80</v>
      </c>
      <c r="C29">
        <v>31.516666666666602</v>
      </c>
      <c r="D29">
        <v>34.983333333333299</v>
      </c>
      <c r="E29" t="s">
        <v>81</v>
      </c>
      <c r="G29" s="1">
        <v>28</v>
      </c>
      <c r="H29" s="1" t="str">
        <f t="shared" si="7"/>
        <v/>
      </c>
      <c r="I29" s="1" t="str">
        <f t="shared" si="8"/>
        <v/>
      </c>
      <c r="J29" s="1" t="str">
        <f t="shared" si="6"/>
        <v/>
      </c>
      <c r="K29">
        <v>31.516666669999999</v>
      </c>
      <c r="L29">
        <v>34.983333330000001</v>
      </c>
      <c r="M29" s="1">
        <f>IF(J29="",0,1)</f>
        <v>0</v>
      </c>
      <c r="N29" s="1">
        <f t="shared" si="3"/>
        <v>1</v>
      </c>
      <c r="O29" t="str">
        <f>IF(N29=1,CONCATENATE("["&amp;G29&amp;", "&amp;""""&amp;A29&amp;""""&amp;", "&amp;K29&amp;", "&amp;L29&amp;", "&amp;""""&amp;E29&amp;""""&amp;", "&amp;M29&amp;", "&amp;""""&amp;J29&amp;""""&amp;"], "),"")</f>
        <v xml:space="preserve">[28, "Adoraim", 31.51666667, 34.98333333, "2 Chr 11:9", 0, ""], </v>
      </c>
    </row>
    <row r="30" spans="1:15">
      <c r="A30" t="s">
        <v>82</v>
      </c>
      <c r="C30">
        <v>39.574800000000003</v>
      </c>
      <c r="D30">
        <v>26.936699999999998</v>
      </c>
      <c r="E30" t="s">
        <v>83</v>
      </c>
      <c r="G30" s="1">
        <v>29</v>
      </c>
      <c r="H30" s="1" t="str">
        <f t="shared" si="7"/>
        <v/>
      </c>
      <c r="I30" s="1" t="str">
        <f t="shared" si="8"/>
        <v/>
      </c>
      <c r="J30" s="1" t="str">
        <f t="shared" si="6"/>
        <v/>
      </c>
      <c r="K30">
        <v>39.574800000000003</v>
      </c>
      <c r="L30">
        <v>26.936699999999998</v>
      </c>
      <c r="M30" s="1">
        <f>IF(J30="",0,1)</f>
        <v>0</v>
      </c>
      <c r="N30" s="1">
        <f t="shared" si="3"/>
        <v>1</v>
      </c>
      <c r="O30" t="str">
        <f>IF(N30=1,CONCATENATE("["&amp;G30&amp;", "&amp;""""&amp;A30&amp;""""&amp;", "&amp;K30&amp;", "&amp;L30&amp;", "&amp;""""&amp;E30&amp;""""&amp;", "&amp;M30&amp;", "&amp;""""&amp;J30&amp;""""&amp;"], "),"")</f>
        <v xml:space="preserve">[29, "Adramyttium", 39.5748, 26.9367, "Acts 27:2", 0, ""], </v>
      </c>
    </row>
    <row r="31" spans="1:15">
      <c r="A31" t="s">
        <v>84</v>
      </c>
      <c r="C31">
        <v>42.414999999999999</v>
      </c>
      <c r="D31">
        <v>16.3735</v>
      </c>
      <c r="E31" t="s">
        <v>85</v>
      </c>
      <c r="F31" t="s">
        <v>86</v>
      </c>
      <c r="G31" s="1">
        <v>30</v>
      </c>
      <c r="H31" s="1" t="str">
        <f t="shared" si="7"/>
        <v/>
      </c>
      <c r="I31" s="1" t="str">
        <f t="shared" si="8"/>
        <v/>
      </c>
      <c r="J31" s="1" t="str">
        <f t="shared" si="6"/>
        <v/>
      </c>
      <c r="K31">
        <v>42.414999999999999</v>
      </c>
      <c r="L31">
        <v>16.3735</v>
      </c>
      <c r="M31" s="1">
        <f>IF(J31="",0,1)</f>
        <v>0</v>
      </c>
      <c r="N31" s="1">
        <f t="shared" si="3"/>
        <v>1</v>
      </c>
      <c r="O31" t="str">
        <f>IF(N31=1,CONCATENATE("["&amp;G31&amp;", "&amp;""""&amp;A31&amp;""""&amp;", "&amp;K31&amp;", "&amp;L31&amp;", "&amp;""""&amp;E31&amp;""""&amp;", "&amp;M31&amp;", "&amp;""""&amp;J31&amp;""""&amp;"], "),"")</f>
        <v xml:space="preserve">[30, "Adriatic Sea", 42.415, 16.3735, "Acts 27:27", 0, ""], </v>
      </c>
    </row>
    <row r="32" spans="1:15">
      <c r="A32" t="s">
        <v>87</v>
      </c>
      <c r="C32">
        <v>31.65</v>
      </c>
      <c r="D32">
        <v>35</v>
      </c>
      <c r="E32" t="s">
        <v>88</v>
      </c>
      <c r="G32" s="1">
        <v>31</v>
      </c>
      <c r="H32" s="1" t="str">
        <f t="shared" si="7"/>
        <v/>
      </c>
      <c r="I32" s="1" t="str">
        <f t="shared" si="8"/>
        <v/>
      </c>
      <c r="J32" s="1" t="str">
        <f t="shared" si="6"/>
        <v/>
      </c>
      <c r="K32">
        <v>31.65</v>
      </c>
      <c r="L32">
        <v>35</v>
      </c>
      <c r="M32" s="1">
        <f>IF(J32="",0,1)</f>
        <v>0</v>
      </c>
      <c r="N32" s="1">
        <f t="shared" si="3"/>
        <v>1</v>
      </c>
      <c r="O32" t="str">
        <f>IF(N32=1,CONCATENATE("["&amp;G32&amp;", "&amp;""""&amp;A32&amp;""""&amp;", "&amp;K32&amp;", "&amp;L32&amp;", "&amp;""""&amp;E32&amp;""""&amp;", "&amp;M32&amp;", "&amp;""""&amp;J32&amp;""""&amp;"], "),"")</f>
        <v xml:space="preserve">[31, "Adullam", 31.65, 35, "Josh 12:15, Josh 15:35, 1 Sam 22:1, 2 Sam 23:13, 1 Chr 11:15, 2 Chr 11:7, Neh 11:30, Mic 1:15", 0, ""], </v>
      </c>
    </row>
    <row r="33" spans="1:15">
      <c r="A33" t="s">
        <v>89</v>
      </c>
      <c r="C33">
        <v>31.817585000000001</v>
      </c>
      <c r="D33">
        <v>35.361646</v>
      </c>
      <c r="E33" t="s">
        <v>90</v>
      </c>
      <c r="G33" s="1">
        <v>32</v>
      </c>
      <c r="H33" s="1" t="str">
        <f t="shared" si="7"/>
        <v/>
      </c>
      <c r="I33" s="1" t="str">
        <f t="shared" si="8"/>
        <v/>
      </c>
      <c r="J33" s="1" t="str">
        <f t="shared" si="6"/>
        <v/>
      </c>
      <c r="K33">
        <v>31.817585000000001</v>
      </c>
      <c r="L33">
        <v>35.361646</v>
      </c>
      <c r="M33" s="1">
        <f>IF(J33="",0,1)</f>
        <v>0</v>
      </c>
      <c r="N33" s="1">
        <f t="shared" si="3"/>
        <v>1</v>
      </c>
      <c r="O33" t="str">
        <f>IF(N33=1,CONCATENATE("["&amp;G33&amp;", "&amp;""""&amp;A33&amp;""""&amp;", "&amp;K33&amp;", "&amp;L33&amp;", "&amp;""""&amp;E33&amp;""""&amp;", "&amp;M33&amp;", "&amp;""""&amp;J33&amp;""""&amp;"], "),"")</f>
        <v xml:space="preserve">[32, "Adummim", 31.817585, 35.361646, "Josh 15:7, Josh 18:17", 0, ""], </v>
      </c>
    </row>
    <row r="34" spans="1:15">
      <c r="A34" t="s">
        <v>91</v>
      </c>
      <c r="C34">
        <v>32.398935999999999</v>
      </c>
      <c r="D34">
        <v>35.543509999999998</v>
      </c>
      <c r="E34" t="s">
        <v>92</v>
      </c>
      <c r="G34" s="1">
        <v>33</v>
      </c>
      <c r="H34" s="1" t="str">
        <f t="shared" si="7"/>
        <v/>
      </c>
      <c r="I34" s="1" t="str">
        <f t="shared" si="8"/>
        <v/>
      </c>
      <c r="J34" s="1" t="str">
        <f t="shared" si="6"/>
        <v/>
      </c>
      <c r="K34">
        <v>32.398935999999999</v>
      </c>
      <c r="L34">
        <v>35.543509999999998</v>
      </c>
      <c r="M34" s="1">
        <f>IF(J34="",0,1)</f>
        <v>0</v>
      </c>
      <c r="N34" s="1">
        <f t="shared" si="3"/>
        <v>1</v>
      </c>
      <c r="O34" t="str">
        <f>IF(N34=1,CONCATENATE("["&amp;G34&amp;", "&amp;""""&amp;A34&amp;""""&amp;", "&amp;K34&amp;", "&amp;L34&amp;", "&amp;""""&amp;E34&amp;""""&amp;", "&amp;M34&amp;", "&amp;""""&amp;J34&amp;""""&amp;"], "),"")</f>
        <v xml:space="preserve">[33, "Aenon", 32.398936, 35.54351, "John 3:23", 0, ""], </v>
      </c>
    </row>
    <row r="35" spans="1:15">
      <c r="A35" t="s">
        <v>93</v>
      </c>
      <c r="C35">
        <v>33.625197</v>
      </c>
      <c r="D35">
        <v>42.786647000000002</v>
      </c>
      <c r="E35" t="s">
        <v>94</v>
      </c>
      <c r="G35" s="1">
        <v>34</v>
      </c>
      <c r="H35" s="1" t="str">
        <f t="shared" si="7"/>
        <v/>
      </c>
      <c r="I35" s="1" t="str">
        <f t="shared" si="8"/>
        <v/>
      </c>
      <c r="J35" s="1" t="str">
        <f t="shared" si="6"/>
        <v/>
      </c>
      <c r="K35">
        <v>33.625197</v>
      </c>
      <c r="L35">
        <v>42.786647000000002</v>
      </c>
      <c r="M35" s="1">
        <f>IF(J35="",0,1)</f>
        <v>0</v>
      </c>
      <c r="N35" s="1">
        <f t="shared" si="3"/>
        <v>1</v>
      </c>
      <c r="O35" t="str">
        <f>IF(N35=1,CONCATENATE("["&amp;G35&amp;", "&amp;""""&amp;A35&amp;""""&amp;", "&amp;K35&amp;", "&amp;L35&amp;", "&amp;""""&amp;E35&amp;""""&amp;", "&amp;M35&amp;", "&amp;""""&amp;J35&amp;""""&amp;"], "),"")</f>
        <v xml:space="preserve">[34, "Ahava", 33.625197, 42.786647, "Ezra 8:15, Ezra 8:21, Ezra 8:31", 0, ""], </v>
      </c>
    </row>
    <row r="36" spans="1:15">
      <c r="A36" t="s">
        <v>95</v>
      </c>
      <c r="C36">
        <v>33.024980363592498</v>
      </c>
      <c r="D36">
        <v>35.445446579927903</v>
      </c>
      <c r="E36" t="s">
        <v>43</v>
      </c>
      <c r="G36" s="1">
        <v>35</v>
      </c>
      <c r="H36" s="1" t="str">
        <f t="shared" si="7"/>
        <v/>
      </c>
      <c r="I36" s="1" t="str">
        <f t="shared" si="8"/>
        <v/>
      </c>
      <c r="J36" s="1" t="str">
        <f t="shared" si="6"/>
        <v/>
      </c>
      <c r="K36">
        <v>33.024980360000001</v>
      </c>
      <c r="L36">
        <v>35.445446580000002</v>
      </c>
      <c r="M36" s="1">
        <f>IF(J36="",0,1)</f>
        <v>0</v>
      </c>
      <c r="N36" s="1">
        <f t="shared" si="3"/>
        <v>1</v>
      </c>
      <c r="O36" t="str">
        <f>IF(N36=1,CONCATENATE("["&amp;G36&amp;", "&amp;""""&amp;A36&amp;""""&amp;", "&amp;K36&amp;", "&amp;L36&amp;", "&amp;""""&amp;E36&amp;""""&amp;", "&amp;M36&amp;", "&amp;""""&amp;J36&amp;""""&amp;"], "),"")</f>
        <v xml:space="preserve">[35, "Ahlab", 33.02498036, 35.44544658, "Judg 1:31", 0, ""], </v>
      </c>
    </row>
    <row r="37" spans="1:15">
      <c r="A37" t="s">
        <v>96</v>
      </c>
      <c r="C37">
        <v>31.916978117125101</v>
      </c>
      <c r="D37">
        <v>35.261226393808798</v>
      </c>
      <c r="E37" t="s">
        <v>97</v>
      </c>
      <c r="G37" s="1">
        <v>36</v>
      </c>
      <c r="H37" s="1" t="str">
        <f t="shared" si="7"/>
        <v/>
      </c>
      <c r="I37" s="1" t="str">
        <f t="shared" si="8"/>
        <v/>
      </c>
      <c r="J37" s="1" t="str">
        <f t="shared" si="6"/>
        <v/>
      </c>
      <c r="K37">
        <v>31.91697812</v>
      </c>
      <c r="L37">
        <v>35.261226389999997</v>
      </c>
      <c r="M37" s="1">
        <f>IF(J37="",0,1)</f>
        <v>0</v>
      </c>
      <c r="N37" s="1">
        <f t="shared" si="3"/>
        <v>1</v>
      </c>
      <c r="O37" t="str">
        <f>IF(N37=1,CONCATENATE("["&amp;G37&amp;", "&amp;""""&amp;A37&amp;""""&amp;", "&amp;K37&amp;", "&amp;L37&amp;", "&amp;""""&amp;E37&amp;""""&amp;", "&amp;M37&amp;", "&amp;""""&amp;J37&amp;""""&amp;"], "),"")</f>
        <v xml:space="preserve">[36, "Ai 1", 31.91697812, 35.26122639, "Gen 12:8, Gen 13:3, Josh 7:2, Josh 7:3, Josh 7:4, Josh 7:5, Josh 8:1, Josh 8:2, Josh 8:3, Josh 8:9, Josh 8:10, Josh 8:11, Josh 8:12, Josh 8:14, Josh 8:17, Josh 8:18, Josh 8:20, Josh 8:21, Josh 8:23, Josh 8:24, Josh 8:25, Josh 8:26, Josh 8:28, Josh 8:29, Josh 9:3, Josh 10:1, Josh 10:2, Josh 12:9, Ezra 2:28, Neh 7:32", 0, ""], </v>
      </c>
    </row>
    <row r="38" spans="1:15">
      <c r="A38" t="s">
        <v>98</v>
      </c>
      <c r="B38" t="s">
        <v>99</v>
      </c>
      <c r="C38" t="s">
        <v>100</v>
      </c>
      <c r="D38" t="s">
        <v>101</v>
      </c>
      <c r="E38" t="s">
        <v>102</v>
      </c>
      <c r="G38" s="1">
        <v>37</v>
      </c>
      <c r="H38" s="1" t="str">
        <f t="shared" si="7"/>
        <v>~</v>
      </c>
      <c r="I38" s="1" t="str">
        <f t="shared" si="8"/>
        <v/>
      </c>
      <c r="J38" s="1" t="str">
        <f t="shared" si="6"/>
        <v>~</v>
      </c>
      <c r="K38">
        <v>31.800520008703199</v>
      </c>
      <c r="L38">
        <v>35.809018667172502</v>
      </c>
      <c r="M38" s="1">
        <f>IF(J38="",0,1)</f>
        <v>1</v>
      </c>
      <c r="N38" s="1">
        <f t="shared" si="3"/>
        <v>1</v>
      </c>
      <c r="O38" t="str">
        <f>IF(N38=1,CONCATENATE("["&amp;G38&amp;", "&amp;""""&amp;A38&amp;""""&amp;", "&amp;K38&amp;", "&amp;L38&amp;", "&amp;""""&amp;E38&amp;""""&amp;", "&amp;M38&amp;", "&amp;""""&amp;J38&amp;""""&amp;"], "),"")</f>
        <v xml:space="preserve">[37, "Ai 2", 31.8005200087032, 35.8090186671725, "Jer 49:3", 1, "~"], </v>
      </c>
    </row>
    <row r="39" spans="1:15">
      <c r="A39" t="s">
        <v>103</v>
      </c>
      <c r="B39" t="s">
        <v>96</v>
      </c>
      <c r="C39">
        <v>31.916978117125101</v>
      </c>
      <c r="D39">
        <v>35.261226393808798</v>
      </c>
      <c r="E39" t="s">
        <v>104</v>
      </c>
      <c r="G39" s="1">
        <v>38</v>
      </c>
      <c r="H39" s="1" t="str">
        <f t="shared" si="7"/>
        <v/>
      </c>
      <c r="I39" s="1" t="str">
        <f t="shared" si="8"/>
        <v/>
      </c>
      <c r="J39" s="1" t="str">
        <f t="shared" si="6"/>
        <v/>
      </c>
      <c r="K39">
        <v>31.91697812</v>
      </c>
      <c r="L39">
        <v>35.261226389999997</v>
      </c>
      <c r="M39" s="1">
        <f>IF(J39="",0,1)</f>
        <v>0</v>
      </c>
      <c r="N39" s="1">
        <f t="shared" si="3"/>
        <v>1</v>
      </c>
      <c r="O39" t="str">
        <f>IF(N39=1,CONCATENATE("["&amp;G39&amp;", "&amp;""""&amp;A39&amp;""""&amp;", "&amp;K39&amp;", "&amp;L39&amp;", "&amp;""""&amp;E39&amp;""""&amp;", "&amp;M39&amp;", "&amp;""""&amp;J39&amp;""""&amp;"], "),"")</f>
        <v xml:space="preserve">[38, "Aiath", 31.91697812, 35.26122639, "Isa 10:28", 0, ""], </v>
      </c>
    </row>
    <row r="40" spans="1:15">
      <c r="A40" t="s">
        <v>105</v>
      </c>
      <c r="B40" t="s">
        <v>96</v>
      </c>
      <c r="C40">
        <v>31.916978117125101</v>
      </c>
      <c r="D40">
        <v>35.261226393808798</v>
      </c>
      <c r="E40" t="s">
        <v>106</v>
      </c>
      <c r="G40" s="1">
        <v>39</v>
      </c>
      <c r="H40" s="1" t="str">
        <f t="shared" si="7"/>
        <v/>
      </c>
      <c r="I40" s="1" t="str">
        <f t="shared" si="8"/>
        <v/>
      </c>
      <c r="J40" s="1" t="str">
        <f t="shared" si="6"/>
        <v/>
      </c>
      <c r="K40">
        <v>31.91697812</v>
      </c>
      <c r="L40">
        <v>35.261226389999997</v>
      </c>
      <c r="M40" s="1">
        <f>IF(J40="",0,1)</f>
        <v>0</v>
      </c>
      <c r="N40" s="1">
        <f t="shared" si="3"/>
        <v>1</v>
      </c>
      <c r="O40" t="str">
        <f>IF(N40=1,CONCATENATE("["&amp;G40&amp;", "&amp;""""&amp;A40&amp;""""&amp;", "&amp;K40&amp;", "&amp;L40&amp;", "&amp;""""&amp;E40&amp;""""&amp;", "&amp;M40&amp;", "&amp;""""&amp;J40&amp;""""&amp;"], "),"")</f>
        <v xml:space="preserve">[39, "Aija", 31.91697812, 35.26122639, "Neh 11:31", 0, ""], </v>
      </c>
    </row>
    <row r="41" spans="1:15">
      <c r="A41" t="s">
        <v>107</v>
      </c>
      <c r="C41">
        <v>31.8411737661954</v>
      </c>
      <c r="D41">
        <v>35.025379267430601</v>
      </c>
      <c r="E41" t="s">
        <v>108</v>
      </c>
      <c r="G41" s="1">
        <v>40</v>
      </c>
      <c r="H41" s="1" t="str">
        <f t="shared" si="7"/>
        <v/>
      </c>
      <c r="I41" s="1" t="str">
        <f t="shared" si="8"/>
        <v/>
      </c>
      <c r="J41" s="1" t="str">
        <f t="shared" si="6"/>
        <v/>
      </c>
      <c r="K41">
        <v>31.841173770000001</v>
      </c>
      <c r="L41">
        <v>35.025379270000002</v>
      </c>
      <c r="M41" s="1">
        <f>IF(J41="",0,1)</f>
        <v>0</v>
      </c>
      <c r="N41" s="1">
        <f t="shared" si="3"/>
        <v>1</v>
      </c>
      <c r="O41" t="str">
        <f>IF(N41=1,CONCATENATE("["&amp;G41&amp;", "&amp;""""&amp;A41&amp;""""&amp;", "&amp;K41&amp;", "&amp;L41&amp;", "&amp;""""&amp;E41&amp;""""&amp;", "&amp;M41&amp;", "&amp;""""&amp;J41&amp;""""&amp;"], "),"")</f>
        <v xml:space="preserve">[40, "Aijalon", 31.84117377, 35.02537927, "Josh 19:42, Josh 21:24, Judg 1:35, Judg 12:12, 1 Sam 14:31, 1 Chr 6:69, 1 Chr 8:13, 2 Chr 11:10, 2 Chr 28:18", 0, ""], </v>
      </c>
    </row>
    <row r="42" spans="1:15">
      <c r="A42" t="s">
        <v>109</v>
      </c>
      <c r="C42">
        <v>34.353071</v>
      </c>
      <c r="D42">
        <v>36.385705000000002</v>
      </c>
      <c r="E42" t="s">
        <v>110</v>
      </c>
      <c r="G42" s="1">
        <v>41</v>
      </c>
      <c r="H42" s="1" t="str">
        <f t="shared" si="7"/>
        <v/>
      </c>
      <c r="I42" s="1" t="str">
        <f t="shared" si="8"/>
        <v/>
      </c>
      <c r="J42" s="1" t="str">
        <f t="shared" si="6"/>
        <v/>
      </c>
      <c r="K42">
        <v>34.353071</v>
      </c>
      <c r="L42">
        <v>36.385705000000002</v>
      </c>
      <c r="M42" s="1">
        <f>IF(J42="",0,1)</f>
        <v>0</v>
      </c>
      <c r="N42" s="1">
        <f t="shared" si="3"/>
        <v>1</v>
      </c>
      <c r="O42" t="str">
        <f>IF(N42=1,CONCATENATE("["&amp;G42&amp;", "&amp;""""&amp;A42&amp;""""&amp;", "&amp;K42&amp;", "&amp;L42&amp;", "&amp;""""&amp;E42&amp;""""&amp;", "&amp;M42&amp;", "&amp;""""&amp;J42&amp;""""&amp;"], "),"")</f>
        <v xml:space="preserve">[41, "Ain 1", 34.353071, 36.385705, "Num 34:11", 0, ""], </v>
      </c>
    </row>
    <row r="43" spans="1:15">
      <c r="A43" t="s">
        <v>111</v>
      </c>
      <c r="C43">
        <v>31.370835</v>
      </c>
      <c r="D43">
        <v>34.860664999999997</v>
      </c>
      <c r="E43" t="s">
        <v>112</v>
      </c>
      <c r="G43" s="1">
        <v>42</v>
      </c>
      <c r="H43" s="1" t="str">
        <f t="shared" si="7"/>
        <v/>
      </c>
      <c r="I43" s="1" t="str">
        <f t="shared" si="8"/>
        <v/>
      </c>
      <c r="J43" s="1" t="str">
        <f t="shared" si="6"/>
        <v/>
      </c>
      <c r="K43">
        <v>31.370835</v>
      </c>
      <c r="L43">
        <v>34.860664999999997</v>
      </c>
      <c r="M43" s="1">
        <f>IF(J43="",0,1)</f>
        <v>0</v>
      </c>
      <c r="N43" s="1">
        <f t="shared" si="3"/>
        <v>1</v>
      </c>
      <c r="O43" t="str">
        <f>IF(N43=1,CONCATENATE("["&amp;G43&amp;", "&amp;""""&amp;A43&amp;""""&amp;", "&amp;K43&amp;", "&amp;L43&amp;", "&amp;""""&amp;E43&amp;""""&amp;", "&amp;M43&amp;", "&amp;""""&amp;J43&amp;""""&amp;"], "),"")</f>
        <v xml:space="preserve">[42, "Ain 2", 31.370835, 34.860665, "Josh 15:32, Josh 19:7, Josh 21:16, 1 Chr 4:32", 0, ""], </v>
      </c>
    </row>
    <row r="44" spans="1:15">
      <c r="A44" t="s">
        <v>113</v>
      </c>
      <c r="B44" t="s">
        <v>114</v>
      </c>
      <c r="C44" t="s">
        <v>115</v>
      </c>
      <c r="D44" t="s">
        <v>116</v>
      </c>
      <c r="E44" t="s">
        <v>117</v>
      </c>
      <c r="G44" s="1">
        <v>43</v>
      </c>
      <c r="H44" s="1" t="str">
        <f t="shared" si="7"/>
        <v>~</v>
      </c>
      <c r="I44" s="1" t="str">
        <f t="shared" si="8"/>
        <v/>
      </c>
      <c r="J44" s="1" t="str">
        <f t="shared" si="6"/>
        <v>~</v>
      </c>
      <c r="K44">
        <v>31.777443999999999</v>
      </c>
      <c r="L44">
        <v>35.234935</v>
      </c>
      <c r="M44" s="1">
        <f>IF(J44="",0,1)</f>
        <v>1</v>
      </c>
      <c r="N44" s="1">
        <f t="shared" si="3"/>
        <v>1</v>
      </c>
      <c r="O44" t="str">
        <f>IF(N44=1,CONCATENATE("["&amp;G44&amp;", "&amp;""""&amp;A44&amp;""""&amp;", "&amp;K44&amp;", "&amp;L44&amp;", "&amp;""""&amp;E44&amp;""""&amp;", "&amp;M44&amp;", "&amp;""""&amp;J44&amp;""""&amp;"], "),"")</f>
        <v xml:space="preserve">[43, "Akeldama", 31.777444, 35.234935, "Acts 1:19", 1, "~"], </v>
      </c>
    </row>
    <row r="45" spans="1:15">
      <c r="A45" t="s">
        <v>118</v>
      </c>
      <c r="C45">
        <v>30.688292000000001</v>
      </c>
      <c r="D45">
        <v>35.263182</v>
      </c>
      <c r="E45" t="s">
        <v>119</v>
      </c>
      <c r="G45" s="1">
        <v>44</v>
      </c>
      <c r="H45" s="1" t="str">
        <f t="shared" si="7"/>
        <v/>
      </c>
      <c r="I45" s="1" t="str">
        <f t="shared" si="8"/>
        <v/>
      </c>
      <c r="J45" s="1" t="str">
        <f t="shared" si="6"/>
        <v/>
      </c>
      <c r="K45">
        <v>30.688292000000001</v>
      </c>
      <c r="L45">
        <v>35.263182</v>
      </c>
      <c r="M45" s="1">
        <f>IF(J45="",0,1)</f>
        <v>0</v>
      </c>
      <c r="N45" s="1">
        <f t="shared" si="3"/>
        <v>1</v>
      </c>
      <c r="O45" t="str">
        <f>IF(N45=1,CONCATENATE("["&amp;G45&amp;", "&amp;""""&amp;A45&amp;""""&amp;", "&amp;K45&amp;", "&amp;L45&amp;", "&amp;""""&amp;E45&amp;""""&amp;", "&amp;M45&amp;", "&amp;""""&amp;J45&amp;""""&amp;"], "),"")</f>
        <v xml:space="preserve">[44, "Akrabbim", 30.688292, 35.263182, "Num 34:4, Josh 15:3, Judg 1:36", 0, ""], </v>
      </c>
    </row>
    <row r="46" spans="1:15">
      <c r="A46" t="s">
        <v>120</v>
      </c>
      <c r="C46">
        <v>31.828406000000001</v>
      </c>
      <c r="D46">
        <v>35.287636999999997</v>
      </c>
      <c r="E46" t="s">
        <v>121</v>
      </c>
      <c r="G46" s="1">
        <v>45</v>
      </c>
      <c r="H46" s="1" t="str">
        <f t="shared" si="7"/>
        <v/>
      </c>
      <c r="I46" s="1" t="str">
        <f t="shared" si="8"/>
        <v/>
      </c>
      <c r="J46" s="1" t="str">
        <f t="shared" si="6"/>
        <v/>
      </c>
      <c r="K46">
        <v>31.828406000000001</v>
      </c>
      <c r="L46">
        <v>35.287636999999997</v>
      </c>
      <c r="M46" s="1">
        <f>IF(J46="",0,1)</f>
        <v>0</v>
      </c>
      <c r="N46" s="1">
        <f t="shared" si="3"/>
        <v>1</v>
      </c>
      <c r="O46" t="str">
        <f>IF(N46=1,CONCATENATE("["&amp;G46&amp;", "&amp;""""&amp;A46&amp;""""&amp;", "&amp;K46&amp;", "&amp;L46&amp;", "&amp;""""&amp;E46&amp;""""&amp;", "&amp;M46&amp;", "&amp;""""&amp;J46&amp;""""&amp;"], "),"")</f>
        <v xml:space="preserve">[45, "Alemeth", 31.828406, 35.287637, "1 Chr 6:60", 0, ""], </v>
      </c>
    </row>
    <row r="47" spans="1:15">
      <c r="A47" t="s">
        <v>122</v>
      </c>
      <c r="C47">
        <v>31.2278414761719</v>
      </c>
      <c r="D47">
        <v>29.956924270977499</v>
      </c>
      <c r="E47" t="s">
        <v>123</v>
      </c>
      <c r="G47" s="1">
        <v>46</v>
      </c>
      <c r="H47" s="1" t="str">
        <f t="shared" si="7"/>
        <v/>
      </c>
      <c r="I47" s="1" t="str">
        <f t="shared" si="8"/>
        <v/>
      </c>
      <c r="J47" s="1" t="str">
        <f t="shared" si="6"/>
        <v/>
      </c>
      <c r="K47">
        <v>31.227841479999999</v>
      </c>
      <c r="L47">
        <v>29.956924269999998</v>
      </c>
      <c r="M47" s="1">
        <f>IF(J47="",0,1)</f>
        <v>0</v>
      </c>
      <c r="N47" s="1">
        <f t="shared" si="3"/>
        <v>1</v>
      </c>
      <c r="O47" t="str">
        <f>IF(N47=1,CONCATENATE("["&amp;G47&amp;", "&amp;""""&amp;A47&amp;""""&amp;", "&amp;K47&amp;", "&amp;L47&amp;", "&amp;""""&amp;E47&amp;""""&amp;", "&amp;M47&amp;", "&amp;""""&amp;J47&amp;""""&amp;"], "),"")</f>
        <v xml:space="preserve">[46, "Alexandria", 31.22784148, 29.95692427, "Acts 18:24, Acts 27:6, Acts 28:11", 0, ""], </v>
      </c>
    </row>
    <row r="48" spans="1:15">
      <c r="A48" t="s">
        <v>124</v>
      </c>
      <c r="C48" t="s">
        <v>125</v>
      </c>
      <c r="D48" t="s">
        <v>126</v>
      </c>
      <c r="E48" t="s">
        <v>127</v>
      </c>
      <c r="G48" s="1">
        <v>47</v>
      </c>
      <c r="H48" s="1" t="str">
        <f t="shared" si="7"/>
        <v>~</v>
      </c>
      <c r="I48" s="1" t="str">
        <f t="shared" si="8"/>
        <v/>
      </c>
      <c r="J48" s="1" t="str">
        <f t="shared" si="6"/>
        <v>~</v>
      </c>
      <c r="K48">
        <v>32.978290000000001</v>
      </c>
      <c r="L48">
        <v>35.182915000000001</v>
      </c>
      <c r="M48" s="1">
        <f>IF(J48="",0,1)</f>
        <v>1</v>
      </c>
      <c r="N48" s="1">
        <f t="shared" si="3"/>
        <v>1</v>
      </c>
      <c r="O48" t="str">
        <f>IF(N48=1,CONCATENATE("["&amp;G48&amp;", "&amp;""""&amp;A48&amp;""""&amp;", "&amp;K48&amp;", "&amp;L48&amp;", "&amp;""""&amp;E48&amp;""""&amp;", "&amp;M48&amp;", "&amp;""""&amp;J48&amp;""""&amp;"], "),"")</f>
        <v xml:space="preserve">[47, "Allammelech", 32.97829, 35.182915, "Josh 19:26", 1, "~"], </v>
      </c>
    </row>
    <row r="49" spans="1:15">
      <c r="A49" t="s">
        <v>128</v>
      </c>
      <c r="B49" t="s">
        <v>129</v>
      </c>
      <c r="C49" t="s">
        <v>130</v>
      </c>
      <c r="D49" t="s">
        <v>131</v>
      </c>
      <c r="E49" t="s">
        <v>132</v>
      </c>
      <c r="G49" s="1">
        <v>48</v>
      </c>
      <c r="H49" s="1" t="str">
        <f t="shared" si="7"/>
        <v>~</v>
      </c>
      <c r="I49" s="1" t="str">
        <f t="shared" si="8"/>
        <v/>
      </c>
      <c r="J49" s="1" t="str">
        <f t="shared" si="6"/>
        <v>~</v>
      </c>
      <c r="K49">
        <v>31.930539205799999</v>
      </c>
      <c r="L49">
        <v>35.221032749236699</v>
      </c>
      <c r="M49" s="1">
        <f>IF(J49="",0,1)</f>
        <v>1</v>
      </c>
      <c r="N49" s="1">
        <f t="shared" si="3"/>
        <v>1</v>
      </c>
      <c r="O49" t="str">
        <f>IF(N49=1,CONCATENATE("["&amp;G49&amp;", "&amp;""""&amp;A49&amp;""""&amp;", "&amp;K49&amp;", "&amp;L49&amp;", "&amp;""""&amp;E49&amp;""""&amp;", "&amp;M49&amp;", "&amp;""""&amp;J49&amp;""""&amp;"], "),"")</f>
        <v xml:space="preserve">[48, "Allon-bacuth", 31.9305392058, 35.2210327492367, "Gen 35:8", 1, "~"], </v>
      </c>
    </row>
    <row r="50" spans="1:15">
      <c r="A50" t="s">
        <v>133</v>
      </c>
      <c r="B50" t="s">
        <v>120</v>
      </c>
      <c r="C50">
        <v>31.828406000000001</v>
      </c>
      <c r="D50">
        <v>35.287636999999997</v>
      </c>
      <c r="E50" t="s">
        <v>134</v>
      </c>
      <c r="G50" s="1">
        <v>49</v>
      </c>
      <c r="H50" s="1" t="str">
        <f t="shared" si="7"/>
        <v/>
      </c>
      <c r="I50" s="1" t="str">
        <f t="shared" si="8"/>
        <v/>
      </c>
      <c r="J50" s="1" t="str">
        <f t="shared" si="6"/>
        <v/>
      </c>
      <c r="K50">
        <v>31.828406000000001</v>
      </c>
      <c r="L50">
        <v>35.287636999999997</v>
      </c>
      <c r="M50" s="1">
        <f>IF(J50="",0,1)</f>
        <v>0</v>
      </c>
      <c r="N50" s="1">
        <f t="shared" si="3"/>
        <v>1</v>
      </c>
      <c r="O50" t="str">
        <f>IF(N50=1,CONCATENATE("["&amp;G50&amp;", "&amp;""""&amp;A50&amp;""""&amp;", "&amp;K50&amp;", "&amp;L50&amp;", "&amp;""""&amp;E50&amp;""""&amp;", "&amp;M50&amp;", "&amp;""""&amp;J50&amp;""""&amp;"], "),"")</f>
        <v xml:space="preserve">[49, "Almon", 31.828406, 35.287637, "Josh 21:18", 0, ""], </v>
      </c>
    </row>
    <row r="51" spans="1:15">
      <c r="A51" t="s">
        <v>135</v>
      </c>
      <c r="B51" t="s">
        <v>136</v>
      </c>
      <c r="C51">
        <v>31.496845137106</v>
      </c>
      <c r="D51">
        <v>35.7828410529699</v>
      </c>
      <c r="E51" t="s">
        <v>137</v>
      </c>
      <c r="G51" s="1">
        <v>50</v>
      </c>
      <c r="H51" s="1" t="str">
        <f t="shared" si="7"/>
        <v/>
      </c>
      <c r="I51" s="1" t="str">
        <f t="shared" si="8"/>
        <v/>
      </c>
      <c r="J51" s="1" t="str">
        <f t="shared" si="6"/>
        <v/>
      </c>
      <c r="K51">
        <v>31.496845140000001</v>
      </c>
      <c r="L51">
        <v>35.782841050000002</v>
      </c>
      <c r="M51" s="1">
        <f>IF(J51="",0,1)</f>
        <v>0</v>
      </c>
      <c r="N51" s="1">
        <f t="shared" si="3"/>
        <v>1</v>
      </c>
      <c r="O51" t="str">
        <f>IF(N51=1,CONCATENATE("["&amp;G51&amp;", "&amp;""""&amp;A51&amp;""""&amp;", "&amp;K51&amp;", "&amp;L51&amp;", "&amp;""""&amp;E51&amp;""""&amp;", "&amp;M51&amp;", "&amp;""""&amp;J51&amp;""""&amp;"], "),"")</f>
        <v xml:space="preserve">[50, "Almon-diblathaim", 31.49684514, 35.78284105, "Num 33:46, Num 33:47", 0, ""], </v>
      </c>
    </row>
    <row r="52" spans="1:15">
      <c r="A52" t="s">
        <v>138</v>
      </c>
      <c r="B52" t="s">
        <v>139</v>
      </c>
      <c r="C52" t="s">
        <v>140</v>
      </c>
      <c r="D52" t="s">
        <v>141</v>
      </c>
      <c r="E52" t="s">
        <v>142</v>
      </c>
      <c r="G52" s="1">
        <v>51</v>
      </c>
      <c r="H52" s="1" t="str">
        <f t="shared" si="7"/>
        <v>~</v>
      </c>
      <c r="I52" s="1" t="str">
        <f t="shared" si="8"/>
        <v/>
      </c>
      <c r="J52" s="1" t="str">
        <f t="shared" si="6"/>
        <v>~</v>
      </c>
      <c r="K52">
        <v>28.770015000000001</v>
      </c>
      <c r="L52">
        <v>33.400460000000002</v>
      </c>
      <c r="M52" s="1">
        <f>IF(J52="",0,1)</f>
        <v>1</v>
      </c>
      <c r="N52" s="1">
        <f t="shared" si="3"/>
        <v>1</v>
      </c>
      <c r="O52" t="str">
        <f>IF(N52=1,CONCATENATE("["&amp;G52&amp;", "&amp;""""&amp;A52&amp;""""&amp;", "&amp;K52&amp;", "&amp;L52&amp;", "&amp;""""&amp;E52&amp;""""&amp;", "&amp;M52&amp;", "&amp;""""&amp;J52&amp;""""&amp;"], "),"")</f>
        <v xml:space="preserve">[51, "Alush", 28.770015, 33.40046, "Num 33:13, Num 33:14", 1, "~"], </v>
      </c>
    </row>
    <row r="53" spans="1:15">
      <c r="A53" t="s">
        <v>143</v>
      </c>
      <c r="C53">
        <v>33.019337</v>
      </c>
      <c r="D53">
        <v>35.173644000000003</v>
      </c>
      <c r="E53" t="s">
        <v>127</v>
      </c>
      <c r="G53" s="1">
        <v>52</v>
      </c>
      <c r="H53" s="1" t="str">
        <f t="shared" si="7"/>
        <v/>
      </c>
      <c r="I53" s="1" t="str">
        <f t="shared" si="8"/>
        <v/>
      </c>
      <c r="J53" s="1" t="str">
        <f t="shared" si="6"/>
        <v/>
      </c>
      <c r="K53">
        <v>33.019337</v>
      </c>
      <c r="L53">
        <v>35.173644000000003</v>
      </c>
      <c r="M53" s="1">
        <f>IF(J53="",0,1)</f>
        <v>0</v>
      </c>
      <c r="N53" s="1">
        <f t="shared" si="3"/>
        <v>1</v>
      </c>
      <c r="O53" t="str">
        <f>IF(N53=1,CONCATENATE("["&amp;G53&amp;", "&amp;""""&amp;A53&amp;""""&amp;", "&amp;K53&amp;", "&amp;L53&amp;", "&amp;""""&amp;E53&amp;""""&amp;", "&amp;M53&amp;", "&amp;""""&amp;J53&amp;""""&amp;"], "),"")</f>
        <v xml:space="preserve">[52, "Amad", 33.019337, 35.173644, "Josh 19:26", 0, ""], </v>
      </c>
    </row>
    <row r="54" spans="1:15">
      <c r="A54" t="s">
        <v>144</v>
      </c>
      <c r="C54" t="s">
        <v>145</v>
      </c>
      <c r="D54" t="s">
        <v>146</v>
      </c>
      <c r="E54" t="s">
        <v>147</v>
      </c>
      <c r="F54" t="s">
        <v>49</v>
      </c>
      <c r="G54" s="1">
        <v>53</v>
      </c>
      <c r="H54" s="1" t="str">
        <f t="shared" si="7"/>
        <v>&gt;</v>
      </c>
      <c r="I54" s="1" t="str">
        <f t="shared" si="8"/>
        <v/>
      </c>
      <c r="J54" s="1" t="str">
        <f t="shared" si="6"/>
        <v>&gt;</v>
      </c>
      <c r="K54">
        <v>30.659770000000002</v>
      </c>
      <c r="L54">
        <v>34.835554000000002</v>
      </c>
      <c r="M54" s="1">
        <f>IF(J54="",0,1)</f>
        <v>1</v>
      </c>
      <c r="N54" s="1">
        <f t="shared" si="3"/>
        <v>1</v>
      </c>
      <c r="O54" t="str">
        <f>IF(N54=1,CONCATENATE("["&amp;G54&amp;", "&amp;""""&amp;A54&amp;""""&amp;", "&amp;K54&amp;", "&amp;L54&amp;", "&amp;""""&amp;E54&amp;""""&amp;", "&amp;M54&amp;", "&amp;""""&amp;J54&amp;""""&amp;"], "),"")</f>
        <v xml:space="preserve">[53, "Amalek", 30.65977, 34.835554, "Ex 17:8, Ex 17:9, Ex 17:10, Ex 17:11, Ex 17:13, Ex 17:14, Ex 17:16, Num 24:20, Deut 25:17, Deut 25:19, 1 Sam 15:2, 1 Sam 15:3, 1 Sam 15:5, 1 Sam 15:20, 1 Sam 28:18, 2 Sam 8:12, 1 Chr 18:11, Ps 83:7", 1, "&gt;"], </v>
      </c>
    </row>
    <row r="55" spans="1:15">
      <c r="A55" t="s">
        <v>148</v>
      </c>
      <c r="B55" t="s">
        <v>149</v>
      </c>
      <c r="C55" t="s">
        <v>150</v>
      </c>
      <c r="D55" t="s">
        <v>151</v>
      </c>
      <c r="E55" t="s">
        <v>152</v>
      </c>
      <c r="G55" s="1">
        <v>54</v>
      </c>
      <c r="H55" s="1" t="str">
        <f t="shared" si="7"/>
        <v>~</v>
      </c>
      <c r="I55" s="1" t="str">
        <f t="shared" si="8"/>
        <v/>
      </c>
      <c r="J55" s="1" t="str">
        <f t="shared" si="6"/>
        <v>~</v>
      </c>
      <c r="K55">
        <v>31.162327000000001</v>
      </c>
      <c r="L55">
        <v>35.057113999999999</v>
      </c>
      <c r="M55" s="1">
        <f>IF(J55="",0,1)</f>
        <v>1</v>
      </c>
      <c r="N55" s="1">
        <f t="shared" si="3"/>
        <v>1</v>
      </c>
      <c r="O55" t="str">
        <f>IF(N55=1,CONCATENATE("["&amp;G55&amp;", "&amp;""""&amp;A55&amp;""""&amp;", "&amp;K55&amp;", "&amp;L55&amp;", "&amp;""""&amp;E55&amp;""""&amp;", "&amp;M55&amp;", "&amp;""""&amp;J55&amp;""""&amp;"], "),"")</f>
        <v xml:space="preserve">[54, "Amam", 31.162327, 35.057114, "Josh 15:26", 1, "~"], </v>
      </c>
    </row>
    <row r="56" spans="1:15">
      <c r="A56" t="s">
        <v>153</v>
      </c>
      <c r="C56">
        <v>33.681370000000001</v>
      </c>
      <c r="D56">
        <v>36.055039000000001</v>
      </c>
      <c r="E56" t="s">
        <v>154</v>
      </c>
      <c r="G56" s="1">
        <v>55</v>
      </c>
      <c r="H56" s="1" t="str">
        <f t="shared" si="7"/>
        <v/>
      </c>
      <c r="I56" s="1" t="str">
        <f t="shared" si="8"/>
        <v/>
      </c>
      <c r="J56" s="1" t="str">
        <f t="shared" si="6"/>
        <v/>
      </c>
      <c r="K56">
        <v>33.681370000000001</v>
      </c>
      <c r="L56">
        <v>36.055039000000001</v>
      </c>
      <c r="M56" s="1">
        <f>IF(J56="",0,1)</f>
        <v>0</v>
      </c>
      <c r="N56" s="1">
        <f t="shared" si="3"/>
        <v>1</v>
      </c>
      <c r="O56" t="str">
        <f>IF(N56=1,CONCATENATE("["&amp;G56&amp;", "&amp;""""&amp;A56&amp;""""&amp;", "&amp;K56&amp;", "&amp;L56&amp;", "&amp;""""&amp;E56&amp;""""&amp;", "&amp;M56&amp;", "&amp;""""&amp;J56&amp;""""&amp;"], "),"")</f>
        <v xml:space="preserve">[55, "Amana", 33.68137, 36.055039, "Sng 4:8", 0, ""], </v>
      </c>
    </row>
    <row r="57" spans="1:15">
      <c r="A57" t="s">
        <v>155</v>
      </c>
      <c r="B57" t="s">
        <v>156</v>
      </c>
      <c r="C57" t="s">
        <v>157</v>
      </c>
      <c r="D57" t="s">
        <v>158</v>
      </c>
      <c r="E57" t="s">
        <v>159</v>
      </c>
      <c r="G57" s="1">
        <v>56</v>
      </c>
      <c r="H57" s="1" t="str">
        <f t="shared" si="7"/>
        <v>~</v>
      </c>
      <c r="I57" s="1" t="str">
        <f t="shared" si="8"/>
        <v/>
      </c>
      <c r="J57" s="1" t="str">
        <f t="shared" si="6"/>
        <v>~</v>
      </c>
      <c r="K57">
        <v>36.654615999999997</v>
      </c>
      <c r="L57">
        <v>38.068879000000003</v>
      </c>
      <c r="M57" s="1">
        <f>IF(J57="",0,1)</f>
        <v>1</v>
      </c>
      <c r="N57" s="1">
        <f t="shared" si="3"/>
        <v>1</v>
      </c>
      <c r="O57" t="str">
        <f>IF(N57=1,CONCATENATE("["&amp;G57&amp;", "&amp;""""&amp;A57&amp;""""&amp;", "&amp;K57&amp;", "&amp;L57&amp;", "&amp;""""&amp;E57&amp;""""&amp;", "&amp;M57&amp;", "&amp;""""&amp;J57&amp;""""&amp;"], "),"")</f>
        <v xml:space="preserve">[56, "Amaw", 36.654616, 38.068879, "Num 22:5", 1, "~"], </v>
      </c>
    </row>
    <row r="58" spans="1:15">
      <c r="A58" t="s">
        <v>160</v>
      </c>
      <c r="C58" t="s">
        <v>161</v>
      </c>
      <c r="D58" t="s">
        <v>162</v>
      </c>
      <c r="E58" t="s">
        <v>163</v>
      </c>
      <c r="G58" s="1">
        <v>57</v>
      </c>
      <c r="H58" s="1" t="str">
        <f t="shared" si="7"/>
        <v>~</v>
      </c>
      <c r="I58" s="1" t="str">
        <f t="shared" si="8"/>
        <v/>
      </c>
      <c r="J58" s="1" t="str">
        <f t="shared" si="6"/>
        <v>~</v>
      </c>
      <c r="K58">
        <v>31.869005000000001</v>
      </c>
      <c r="L58">
        <v>35.343176999999997</v>
      </c>
      <c r="M58" s="1">
        <f>IF(J58="",0,1)</f>
        <v>1</v>
      </c>
      <c r="N58" s="1">
        <f t="shared" si="3"/>
        <v>1</v>
      </c>
      <c r="O58" t="str">
        <f>IF(N58=1,CONCATENATE("["&amp;G58&amp;", "&amp;""""&amp;A58&amp;""""&amp;", "&amp;K58&amp;", "&amp;L58&amp;", "&amp;""""&amp;E58&amp;""""&amp;", "&amp;M58&amp;", "&amp;""""&amp;J58&amp;""""&amp;"], "),"")</f>
        <v xml:space="preserve">[57, "Ammah", 31.869005, 35.343177, "2 Sam 2:24", 1, "~"], </v>
      </c>
    </row>
    <row r="59" spans="1:15">
      <c r="A59" t="s">
        <v>164</v>
      </c>
      <c r="C59">
        <v>31.950188554684601</v>
      </c>
      <c r="D59">
        <v>35.924131358727401</v>
      </c>
      <c r="E59" t="s">
        <v>165</v>
      </c>
      <c r="G59" s="1">
        <v>58</v>
      </c>
      <c r="H59" s="1" t="str">
        <f t="shared" si="7"/>
        <v/>
      </c>
      <c r="I59" s="1" t="str">
        <f t="shared" si="8"/>
        <v/>
      </c>
      <c r="J59" s="1" t="str">
        <f t="shared" si="6"/>
        <v/>
      </c>
      <c r="K59">
        <v>31.95018855</v>
      </c>
      <c r="L59">
        <v>35.924131359999997</v>
      </c>
      <c r="M59" s="1">
        <f>IF(J59="",0,1)</f>
        <v>0</v>
      </c>
      <c r="N59" s="1">
        <f t="shared" si="3"/>
        <v>1</v>
      </c>
      <c r="O59" t="str">
        <f>IF(N59=1,CONCATENATE("["&amp;G59&amp;", "&amp;""""&amp;A59&amp;""""&amp;", "&amp;K59&amp;", "&amp;L59&amp;", "&amp;""""&amp;E59&amp;""""&amp;", "&amp;M59&amp;", "&amp;""""&amp;J59&amp;""""&amp;"], "),"")</f>
        <v xml:space="preserve">[58, "Ammon", 31.95018855, 35.92413136, "Deut 2:19, Deut 2:37, Judg 11:27, 2 Chr 20:10, 2 Chr 20:22, 2 Chr 20:23, Neh 13:23, Ps 83:7, Jer 9:26, Jer 25:21, Jer 27:3, Ezek 25:5", 0, ""], </v>
      </c>
    </row>
    <row r="60" spans="1:15">
      <c r="A60" t="s">
        <v>166</v>
      </c>
      <c r="C60">
        <v>40.823225472295199</v>
      </c>
      <c r="D60">
        <v>23.8386314289402</v>
      </c>
      <c r="E60" t="s">
        <v>167</v>
      </c>
      <c r="G60" s="1">
        <v>59</v>
      </c>
      <c r="H60" s="1" t="str">
        <f t="shared" si="7"/>
        <v/>
      </c>
      <c r="I60" s="1" t="str">
        <f t="shared" si="8"/>
        <v/>
      </c>
      <c r="J60" s="1" t="str">
        <f t="shared" si="6"/>
        <v/>
      </c>
      <c r="K60">
        <v>40.823225469999997</v>
      </c>
      <c r="L60">
        <v>23.83863143</v>
      </c>
      <c r="M60" s="1">
        <f>IF(J60="",0,1)</f>
        <v>0</v>
      </c>
      <c r="N60" s="1">
        <f t="shared" si="3"/>
        <v>1</v>
      </c>
      <c r="O60" t="str">
        <f>IF(N60=1,CONCATENATE("["&amp;G60&amp;", "&amp;""""&amp;A60&amp;""""&amp;", "&amp;K60&amp;", "&amp;L60&amp;", "&amp;""""&amp;E60&amp;""""&amp;", "&amp;M60&amp;", "&amp;""""&amp;J60&amp;""""&amp;"], "),"")</f>
        <v xml:space="preserve">[59, "Amphipolis", 40.82322547, 23.83863143, "Acts 17:1", 0, ""], </v>
      </c>
    </row>
    <row r="61" spans="1:15">
      <c r="A61" t="s">
        <v>168</v>
      </c>
      <c r="C61">
        <v>31.403887999999998</v>
      </c>
      <c r="D61">
        <v>34.944184999999997</v>
      </c>
      <c r="E61" t="s">
        <v>169</v>
      </c>
      <c r="G61" s="1">
        <v>60</v>
      </c>
      <c r="H61" s="1" t="str">
        <f t="shared" si="7"/>
        <v/>
      </c>
      <c r="I61" s="1" t="str">
        <f t="shared" si="8"/>
        <v/>
      </c>
      <c r="J61" s="1" t="str">
        <f t="shared" si="6"/>
        <v/>
      </c>
      <c r="K61">
        <v>31.403887999999998</v>
      </c>
      <c r="L61">
        <v>34.944184999999997</v>
      </c>
      <c r="M61" s="1">
        <f>IF(J61="",0,1)</f>
        <v>0</v>
      </c>
      <c r="N61" s="1">
        <f t="shared" si="3"/>
        <v>1</v>
      </c>
      <c r="O61" t="str">
        <f>IF(N61=1,CONCATENATE("["&amp;G61&amp;", "&amp;""""&amp;A61&amp;""""&amp;", "&amp;K61&amp;", "&amp;L61&amp;", "&amp;""""&amp;E61&amp;""""&amp;", "&amp;M61&amp;", "&amp;""""&amp;J61&amp;""""&amp;"], "),"")</f>
        <v xml:space="preserve">[60, "Anab", 31.403888, 34.944185, "Josh 11:21, Josh 15:50", 0, ""], </v>
      </c>
    </row>
    <row r="62" spans="1:15">
      <c r="A62" t="s">
        <v>170</v>
      </c>
      <c r="C62">
        <v>32.607039</v>
      </c>
      <c r="D62">
        <v>35.397388999999997</v>
      </c>
      <c r="E62" t="s">
        <v>171</v>
      </c>
      <c r="G62" s="1">
        <v>61</v>
      </c>
      <c r="H62" s="1" t="str">
        <f t="shared" si="7"/>
        <v/>
      </c>
      <c r="I62" s="1" t="str">
        <f t="shared" si="8"/>
        <v/>
      </c>
      <c r="J62" s="1" t="str">
        <f t="shared" si="6"/>
        <v/>
      </c>
      <c r="K62">
        <v>32.607039</v>
      </c>
      <c r="L62">
        <v>35.397388999999997</v>
      </c>
      <c r="M62" s="1">
        <f>IF(J62="",0,1)</f>
        <v>0</v>
      </c>
      <c r="N62" s="1">
        <f t="shared" si="3"/>
        <v>1</v>
      </c>
      <c r="O62" t="str">
        <f>IF(N62=1,CONCATENATE("["&amp;G62&amp;", "&amp;""""&amp;A62&amp;""""&amp;", "&amp;K62&amp;", "&amp;L62&amp;", "&amp;""""&amp;E62&amp;""""&amp;", "&amp;M62&amp;", "&amp;""""&amp;J62&amp;""""&amp;"], "),"")</f>
        <v xml:space="preserve">[61, "Anaharath", 32.607039, 35.397389, "Josh 19:19", 0, ""], </v>
      </c>
    </row>
    <row r="63" spans="1:15">
      <c r="A63" t="s">
        <v>172</v>
      </c>
      <c r="C63" t="s">
        <v>173</v>
      </c>
      <c r="D63">
        <v>35.219683000000003</v>
      </c>
      <c r="E63" t="s">
        <v>174</v>
      </c>
      <c r="G63" s="1">
        <v>62</v>
      </c>
      <c r="H63" s="1" t="str">
        <f t="shared" si="7"/>
        <v/>
      </c>
      <c r="I63" s="1" t="str">
        <f t="shared" si="8"/>
        <v>?</v>
      </c>
      <c r="J63" s="1" t="str">
        <f t="shared" si="6"/>
        <v>?</v>
      </c>
      <c r="K63">
        <v>31.832909999999998</v>
      </c>
      <c r="L63">
        <v>35.219683000000003</v>
      </c>
      <c r="M63" s="1">
        <f>IF(J63="",0,1)</f>
        <v>1</v>
      </c>
      <c r="N63" s="1">
        <f t="shared" si="3"/>
        <v>1</v>
      </c>
      <c r="O63" t="str">
        <f>IF(N63=1,CONCATENATE("["&amp;G63&amp;", "&amp;""""&amp;A63&amp;""""&amp;", "&amp;K63&amp;", "&amp;L63&amp;", "&amp;""""&amp;E63&amp;""""&amp;", "&amp;M63&amp;", "&amp;""""&amp;J63&amp;""""&amp;"], "),"")</f>
        <v xml:space="preserve">[62, "Ananiah", 31.83291, 35.219683, "Neh 11:32", 1, "?"], </v>
      </c>
    </row>
    <row r="64" spans="1:15">
      <c r="A64" t="s">
        <v>175</v>
      </c>
      <c r="C64">
        <v>31.8129127689811</v>
      </c>
      <c r="D64">
        <v>35.263498942268399</v>
      </c>
      <c r="E64" t="s">
        <v>176</v>
      </c>
      <c r="G64" s="1">
        <v>63</v>
      </c>
      <c r="H64" s="1" t="str">
        <f t="shared" si="7"/>
        <v/>
      </c>
      <c r="I64" s="1" t="str">
        <f t="shared" si="8"/>
        <v/>
      </c>
      <c r="J64" s="1" t="str">
        <f t="shared" si="6"/>
        <v/>
      </c>
      <c r="K64">
        <v>31.812912770000001</v>
      </c>
      <c r="L64">
        <v>35.263498939999998</v>
      </c>
      <c r="M64" s="1">
        <f>IF(J64="",0,1)</f>
        <v>0</v>
      </c>
      <c r="N64" s="1">
        <f t="shared" si="3"/>
        <v>1</v>
      </c>
      <c r="O64" t="str">
        <f>IF(N64=1,CONCATENATE("["&amp;G64&amp;", "&amp;""""&amp;A64&amp;""""&amp;", "&amp;K64&amp;", "&amp;L64&amp;", "&amp;""""&amp;E64&amp;""""&amp;", "&amp;M64&amp;", "&amp;""""&amp;J64&amp;""""&amp;"], "),"")</f>
        <v xml:space="preserve">[63, "Anathoth", 31.81291277, 35.26349894, "Josh 21:18, 2 Sam 23:27, 1 Kgs 2:26, 1 Chr 6:60, 1 Chr 11:28, 1 Chr 12:3, 1 Chr 27:12, Ezra 2:23, Neh 7:27, Neh 11:32, Isa 10:30, Jer 1:1, Jer 11:21, Jer 11:23, Jer 29:27, Jer 32:7, Jer 32:8, Jer 32:9", 0, ""], </v>
      </c>
    </row>
    <row r="65" spans="1:15">
      <c r="A65" t="s">
        <v>177</v>
      </c>
      <c r="B65" t="s">
        <v>178</v>
      </c>
      <c r="C65">
        <v>32.463499058852598</v>
      </c>
      <c r="D65">
        <v>35.303683192605803</v>
      </c>
      <c r="E65" t="s">
        <v>179</v>
      </c>
      <c r="G65" s="1">
        <v>64</v>
      </c>
      <c r="H65" s="1" t="str">
        <f t="shared" si="7"/>
        <v/>
      </c>
      <c r="I65" s="1" t="str">
        <f t="shared" si="8"/>
        <v/>
      </c>
      <c r="J65" s="1" t="str">
        <f t="shared" si="6"/>
        <v/>
      </c>
      <c r="K65">
        <v>32.463499059999997</v>
      </c>
      <c r="L65">
        <v>35.303683190000001</v>
      </c>
      <c r="M65" s="1">
        <f>IF(J65="",0,1)</f>
        <v>0</v>
      </c>
      <c r="N65" s="1">
        <f t="shared" si="3"/>
        <v>1</v>
      </c>
      <c r="O65" t="str">
        <f>IF(N65=1,CONCATENATE("["&amp;G65&amp;", "&amp;""""&amp;A65&amp;""""&amp;", "&amp;K65&amp;", "&amp;L65&amp;", "&amp;""""&amp;E65&amp;""""&amp;", "&amp;M65&amp;", "&amp;""""&amp;J65&amp;""""&amp;"], "),"")</f>
        <v xml:space="preserve">[64, "Anem", 32.46349906, 35.30368319, "1 Chr 6:73", 0, ""], </v>
      </c>
    </row>
    <row r="66" spans="1:15">
      <c r="A66" t="s">
        <v>180</v>
      </c>
      <c r="B66" t="s">
        <v>181</v>
      </c>
      <c r="C66">
        <v>32.517239755017101</v>
      </c>
      <c r="D66">
        <v>35.216325088262998</v>
      </c>
      <c r="E66" t="s">
        <v>182</v>
      </c>
      <c r="G66" s="1">
        <v>65</v>
      </c>
      <c r="H66" s="1" t="str">
        <f t="shared" si="7"/>
        <v/>
      </c>
      <c r="I66" s="1" t="str">
        <f t="shared" si="8"/>
        <v/>
      </c>
      <c r="J66" s="1" t="str">
        <f t="shared" si="6"/>
        <v/>
      </c>
      <c r="K66">
        <v>32.517239760000002</v>
      </c>
      <c r="L66">
        <v>35.216325089999998</v>
      </c>
      <c r="M66" s="1">
        <f>IF(J66="",0,1)</f>
        <v>0</v>
      </c>
      <c r="N66" s="1">
        <f t="shared" si="3"/>
        <v>1</v>
      </c>
      <c r="O66" t="str">
        <f>IF(N66=1,CONCATENATE("["&amp;G66&amp;", "&amp;""""&amp;A66&amp;""""&amp;", "&amp;K66&amp;", "&amp;L66&amp;", "&amp;""""&amp;E66&amp;""""&amp;", "&amp;M66&amp;", "&amp;""""&amp;J66&amp;""""&amp;"], "),"")</f>
        <v xml:space="preserve">[65, "Aner", 32.51723976, 35.21632509, "1 Chr 6:70", 0, ""], </v>
      </c>
    </row>
    <row r="67" spans="1:15">
      <c r="A67" t="s">
        <v>183</v>
      </c>
      <c r="B67" t="s">
        <v>114</v>
      </c>
      <c r="C67" t="s">
        <v>184</v>
      </c>
      <c r="D67" t="s">
        <v>185</v>
      </c>
      <c r="E67" t="s">
        <v>186</v>
      </c>
      <c r="G67" s="1">
        <v>66</v>
      </c>
      <c r="H67" s="1" t="str">
        <f t="shared" si="7"/>
        <v>&lt;</v>
      </c>
      <c r="I67" s="1" t="str">
        <f t="shared" si="8"/>
        <v/>
      </c>
      <c r="J67" s="1" t="str">
        <f t="shared" si="6"/>
        <v>&lt;</v>
      </c>
      <c r="K67">
        <v>31.777443999999999</v>
      </c>
      <c r="L67">
        <v>35.234935</v>
      </c>
      <c r="M67" s="1">
        <f>IF(J67="",0,1)</f>
        <v>1</v>
      </c>
      <c r="N67" s="1">
        <f t="shared" ref="N67:N130" si="9">IF(AND(K67&lt;&gt;"",L67&lt;&gt;""),1,0)</f>
        <v>1</v>
      </c>
      <c r="O67" t="str">
        <f>IF(N67=1,CONCATENATE("["&amp;G67&amp;", "&amp;""""&amp;A67&amp;""""&amp;", "&amp;K67&amp;", "&amp;L67&amp;", "&amp;""""&amp;E67&amp;""""&amp;", "&amp;M67&amp;", "&amp;""""&amp;J67&amp;""""&amp;"], "),"")</f>
        <v xml:space="preserve">[66, "Angle", 31.777444, 35.234935, "2 Chr 26:9", 1, "&lt;"], </v>
      </c>
    </row>
    <row r="68" spans="1:15">
      <c r="A68" t="s">
        <v>187</v>
      </c>
      <c r="C68">
        <v>31.373521</v>
      </c>
      <c r="D68">
        <v>35.074551999999997</v>
      </c>
      <c r="E68" t="s">
        <v>188</v>
      </c>
      <c r="G68" s="1">
        <v>67</v>
      </c>
      <c r="H68" s="1" t="str">
        <f t="shared" si="7"/>
        <v/>
      </c>
      <c r="I68" s="1" t="str">
        <f t="shared" si="8"/>
        <v/>
      </c>
      <c r="J68" s="1" t="str">
        <f t="shared" si="6"/>
        <v/>
      </c>
      <c r="K68">
        <v>31.373521</v>
      </c>
      <c r="L68">
        <v>35.074551999999997</v>
      </c>
      <c r="M68" s="1">
        <f>IF(J68="",0,1)</f>
        <v>0</v>
      </c>
      <c r="N68" s="1">
        <f t="shared" si="9"/>
        <v>1</v>
      </c>
      <c r="O68" t="str">
        <f>IF(N68=1,CONCATENATE("["&amp;G68&amp;", "&amp;""""&amp;A68&amp;""""&amp;", "&amp;K68&amp;", "&amp;L68&amp;", "&amp;""""&amp;E68&amp;""""&amp;", "&amp;M68&amp;", "&amp;""""&amp;J68&amp;""""&amp;"], "),"")</f>
        <v xml:space="preserve">[67, "Anim", 31.373521, 35.074552, "Josh 15:50", 0, ""], </v>
      </c>
    </row>
    <row r="69" spans="1:15">
      <c r="A69" t="s">
        <v>189</v>
      </c>
      <c r="C69">
        <v>36.202330870512498</v>
      </c>
      <c r="D69">
        <v>36.162387751650598</v>
      </c>
      <c r="E69" t="s">
        <v>190</v>
      </c>
      <c r="G69" s="1">
        <v>68</v>
      </c>
      <c r="H69" s="1" t="str">
        <f t="shared" si="7"/>
        <v/>
      </c>
      <c r="I69" s="1" t="str">
        <f t="shared" si="8"/>
        <v/>
      </c>
      <c r="J69" s="1" t="str">
        <f t="shared" si="6"/>
        <v/>
      </c>
      <c r="K69">
        <v>36.202330869999997</v>
      </c>
      <c r="L69">
        <v>36.162387750000001</v>
      </c>
      <c r="M69" s="1">
        <f>IF(J69="",0,1)</f>
        <v>0</v>
      </c>
      <c r="N69" s="1">
        <f t="shared" si="9"/>
        <v>1</v>
      </c>
      <c r="O69" t="str">
        <f>IF(N69=1,CONCATENATE("["&amp;G69&amp;", "&amp;""""&amp;A69&amp;""""&amp;", "&amp;K69&amp;", "&amp;L69&amp;", "&amp;""""&amp;E69&amp;""""&amp;", "&amp;M69&amp;", "&amp;""""&amp;J69&amp;""""&amp;"], "),"")</f>
        <v xml:space="preserve">[68, "Antioch 1", 36.20233087, 36.16238775, "Acts 6:5, Acts 11:19, Acts 11:20, Acts 11:22, Acts 11:26, Acts 11:27, Acts 13:1, Acts 14:26, Acts 15:22, Acts 15:23, Acts 15:30, Acts 15:35, Acts 18:22, Gal 2:11", 0, ""], </v>
      </c>
    </row>
    <row r="70" spans="1:15">
      <c r="A70" t="s">
        <v>191</v>
      </c>
      <c r="C70">
        <v>38.316430563930403</v>
      </c>
      <c r="D70">
        <v>31.179486830489701</v>
      </c>
      <c r="E70" t="s">
        <v>192</v>
      </c>
      <c r="G70" s="1">
        <v>69</v>
      </c>
      <c r="H70" s="1" t="str">
        <f t="shared" si="7"/>
        <v/>
      </c>
      <c r="I70" s="1" t="str">
        <f t="shared" si="8"/>
        <v/>
      </c>
      <c r="J70" s="1" t="str">
        <f t="shared" si="6"/>
        <v/>
      </c>
      <c r="K70">
        <v>38.316430560000001</v>
      </c>
      <c r="L70">
        <v>31.179486829999998</v>
      </c>
      <c r="M70" s="1">
        <f>IF(J70="",0,1)</f>
        <v>0</v>
      </c>
      <c r="N70" s="1">
        <f t="shared" si="9"/>
        <v>1</v>
      </c>
      <c r="O70" t="str">
        <f>IF(N70=1,CONCATENATE("["&amp;G70&amp;", "&amp;""""&amp;A70&amp;""""&amp;", "&amp;K70&amp;", "&amp;L70&amp;", "&amp;""""&amp;E70&amp;""""&amp;", "&amp;M70&amp;", "&amp;""""&amp;J70&amp;""""&amp;"], "),"")</f>
        <v xml:space="preserve">[69, "Antioch 2", 38.31643056, 31.17948683, "Acts 13:14, Acts 14:19, Acts 14:21, 2 Tim 3:11", 0, ""], </v>
      </c>
    </row>
    <row r="71" spans="1:15">
      <c r="A71" t="s">
        <v>193</v>
      </c>
      <c r="C71">
        <v>32.100437929679998</v>
      </c>
      <c r="D71">
        <v>34.946509389103298</v>
      </c>
      <c r="E71" t="s">
        <v>194</v>
      </c>
      <c r="G71" s="1">
        <v>70</v>
      </c>
      <c r="H71" s="1" t="str">
        <f t="shared" si="7"/>
        <v/>
      </c>
      <c r="I71" s="1" t="str">
        <f t="shared" si="8"/>
        <v/>
      </c>
      <c r="J71" s="1" t="str">
        <f t="shared" si="6"/>
        <v/>
      </c>
      <c r="K71">
        <v>32.100437929999998</v>
      </c>
      <c r="L71">
        <v>34.946509390000003</v>
      </c>
      <c r="M71" s="1">
        <f>IF(J71="",0,1)</f>
        <v>0</v>
      </c>
      <c r="N71" s="1">
        <f t="shared" si="9"/>
        <v>1</v>
      </c>
      <c r="O71" t="str">
        <f>IF(N71=1,CONCATENATE("["&amp;G71&amp;", "&amp;""""&amp;A71&amp;""""&amp;", "&amp;K71&amp;", "&amp;L71&amp;", "&amp;""""&amp;E71&amp;""""&amp;", "&amp;M71&amp;", "&amp;""""&amp;J71&amp;""""&amp;"], "),"")</f>
        <v xml:space="preserve">[70, "Antipatris", 32.10043793, 34.94650939, "Acts 23:31", 0, ""], </v>
      </c>
    </row>
    <row r="72" spans="1:15">
      <c r="A72" t="s">
        <v>195</v>
      </c>
      <c r="C72">
        <v>34.066066999999997</v>
      </c>
      <c r="D72">
        <v>35.865800999999998</v>
      </c>
      <c r="E72" t="s">
        <v>196</v>
      </c>
      <c r="F72" t="s">
        <v>197</v>
      </c>
      <c r="G72" s="1">
        <v>71</v>
      </c>
      <c r="H72" s="1" t="str">
        <f t="shared" si="7"/>
        <v/>
      </c>
      <c r="I72" s="1" t="str">
        <f t="shared" si="8"/>
        <v/>
      </c>
      <c r="J72" s="1" t="str">
        <f t="shared" ref="J72:J135" si="10">IF(H72&lt;&gt;"",H72,IF(I72&lt;&gt;"",I72,""))</f>
        <v/>
      </c>
      <c r="K72">
        <v>34.066066999999997</v>
      </c>
      <c r="L72">
        <v>35.865800999999998</v>
      </c>
      <c r="M72" s="1">
        <f>IF(J72="",0,1)</f>
        <v>0</v>
      </c>
      <c r="N72" s="1">
        <f t="shared" si="9"/>
        <v>1</v>
      </c>
      <c r="O72" t="str">
        <f>IF(N72=1,CONCATENATE("["&amp;G72&amp;", "&amp;""""&amp;A72&amp;""""&amp;", "&amp;K72&amp;", "&amp;L72&amp;", "&amp;""""&amp;E72&amp;""""&amp;", "&amp;M72&amp;", "&amp;""""&amp;J72&amp;""""&amp;"], "),"")</f>
        <v xml:space="preserve">[71, "Aphek 1", 34.066067, 35.865801, "Josh 13:4, Josh 19:30", 0, ""], </v>
      </c>
    </row>
    <row r="73" spans="1:15">
      <c r="A73" t="s">
        <v>198</v>
      </c>
      <c r="C73">
        <v>32.1047126614992</v>
      </c>
      <c r="D73">
        <v>34.931979212117703</v>
      </c>
      <c r="E73" t="s">
        <v>199</v>
      </c>
      <c r="G73" s="1">
        <v>72</v>
      </c>
      <c r="H73" s="1" t="str">
        <f t="shared" si="7"/>
        <v/>
      </c>
      <c r="I73" s="1" t="str">
        <f t="shared" si="8"/>
        <v/>
      </c>
      <c r="J73" s="1" t="str">
        <f t="shared" si="10"/>
        <v/>
      </c>
      <c r="K73">
        <v>32.104712659999997</v>
      </c>
      <c r="L73">
        <v>34.931979210000002</v>
      </c>
      <c r="M73" s="1">
        <f>IF(J73="",0,1)</f>
        <v>0</v>
      </c>
      <c r="N73" s="1">
        <f t="shared" si="9"/>
        <v>1</v>
      </c>
      <c r="O73" t="str">
        <f>IF(N73=1,CONCATENATE("["&amp;G73&amp;", "&amp;""""&amp;A73&amp;""""&amp;", "&amp;K73&amp;", "&amp;L73&amp;", "&amp;""""&amp;E73&amp;""""&amp;", "&amp;M73&amp;", "&amp;""""&amp;J73&amp;""""&amp;"], "),"")</f>
        <v xml:space="preserve">[72, "Aphek 2", 32.10471266, 34.93197921, "Josh 12:18, 1 Sam 4:1, 1 Sam 29:1", 0, ""], </v>
      </c>
    </row>
    <row r="74" spans="1:15">
      <c r="A74" t="s">
        <v>200</v>
      </c>
      <c r="C74">
        <v>32.778268065890003</v>
      </c>
      <c r="D74">
        <v>35.698749352707701</v>
      </c>
      <c r="E74" t="s">
        <v>201</v>
      </c>
      <c r="G74" s="1">
        <v>73</v>
      </c>
      <c r="H74" s="1" t="str">
        <f t="shared" si="7"/>
        <v/>
      </c>
      <c r="I74" s="1" t="str">
        <f t="shared" si="8"/>
        <v/>
      </c>
      <c r="J74" s="1" t="str">
        <f t="shared" si="10"/>
        <v/>
      </c>
      <c r="K74">
        <v>32.778268070000003</v>
      </c>
      <c r="L74">
        <v>35.69874935</v>
      </c>
      <c r="M74" s="1">
        <f>IF(J74="",0,1)</f>
        <v>0</v>
      </c>
      <c r="N74" s="1">
        <f t="shared" si="9"/>
        <v>1</v>
      </c>
      <c r="O74" t="str">
        <f>IF(N74=1,CONCATENATE("["&amp;G74&amp;", "&amp;""""&amp;A74&amp;""""&amp;", "&amp;K74&amp;", "&amp;L74&amp;", "&amp;""""&amp;E74&amp;""""&amp;", "&amp;M74&amp;", "&amp;""""&amp;J74&amp;""""&amp;"], "),"")</f>
        <v xml:space="preserve">[73, "Aphek 3", 32.77826807, 35.69874935, "1 Kgs 20:26, 1 Kgs 20:30, 2 Kgs 13:17", 0, ""], </v>
      </c>
    </row>
    <row r="75" spans="1:15">
      <c r="A75" t="s">
        <v>202</v>
      </c>
      <c r="B75" t="s">
        <v>198</v>
      </c>
      <c r="C75">
        <v>32.1047126614992</v>
      </c>
      <c r="D75">
        <v>34.931979212117703</v>
      </c>
      <c r="E75" t="s">
        <v>203</v>
      </c>
      <c r="G75" s="1">
        <v>74</v>
      </c>
      <c r="H75" s="1" t="str">
        <f t="shared" si="7"/>
        <v/>
      </c>
      <c r="I75" s="1" t="str">
        <f t="shared" si="8"/>
        <v/>
      </c>
      <c r="J75" s="1" t="str">
        <f t="shared" si="10"/>
        <v/>
      </c>
      <c r="K75">
        <v>32.104712659999997</v>
      </c>
      <c r="L75">
        <v>34.931979210000002</v>
      </c>
      <c r="M75" s="1">
        <f>IF(J75="",0,1)</f>
        <v>0</v>
      </c>
      <c r="N75" s="1">
        <f t="shared" si="9"/>
        <v>1</v>
      </c>
      <c r="O75" t="str">
        <f>IF(N75=1,CONCATENATE("["&amp;G75&amp;", "&amp;""""&amp;A75&amp;""""&amp;", "&amp;K75&amp;", "&amp;L75&amp;", "&amp;""""&amp;E75&amp;""""&amp;", "&amp;M75&amp;", "&amp;""""&amp;J75&amp;""""&amp;"], "),"")</f>
        <v xml:space="preserve">[74, "Aphekah", 32.10471266, 34.93197921, "Josh 15:53", 0, ""], </v>
      </c>
    </row>
    <row r="76" spans="1:15">
      <c r="A76" t="s">
        <v>204</v>
      </c>
      <c r="B76" t="s">
        <v>195</v>
      </c>
      <c r="C76">
        <v>34.066066999999997</v>
      </c>
      <c r="D76">
        <v>35.865800999999998</v>
      </c>
      <c r="E76" t="s">
        <v>43</v>
      </c>
      <c r="G76" s="1">
        <v>75</v>
      </c>
      <c r="H76" s="1" t="str">
        <f t="shared" si="7"/>
        <v/>
      </c>
      <c r="I76" s="1" t="str">
        <f t="shared" si="8"/>
        <v/>
      </c>
      <c r="J76" s="1" t="str">
        <f t="shared" si="10"/>
        <v/>
      </c>
      <c r="K76">
        <v>34.066066999999997</v>
      </c>
      <c r="L76">
        <v>35.865800999999998</v>
      </c>
      <c r="M76" s="1">
        <f>IF(J76="",0,1)</f>
        <v>0</v>
      </c>
      <c r="N76" s="1">
        <f t="shared" si="9"/>
        <v>1</v>
      </c>
      <c r="O76" t="str">
        <f>IF(N76=1,CONCATENATE("["&amp;G76&amp;", "&amp;""""&amp;A76&amp;""""&amp;", "&amp;K76&amp;", "&amp;L76&amp;", "&amp;""""&amp;E76&amp;""""&amp;", "&amp;M76&amp;", "&amp;""""&amp;J76&amp;""""&amp;"], "),"")</f>
        <v xml:space="preserve">[75, "Aphik", 34.066067, 35.865801, "Judg 1:31", 0, ""], </v>
      </c>
    </row>
    <row r="77" spans="1:15">
      <c r="A77" t="s">
        <v>205</v>
      </c>
      <c r="C77">
        <v>40.587632513433199</v>
      </c>
      <c r="D77">
        <v>23.3533516855755</v>
      </c>
      <c r="E77" t="s">
        <v>167</v>
      </c>
      <c r="G77" s="1">
        <v>76</v>
      </c>
      <c r="H77" s="1" t="str">
        <f t="shared" ref="H77:H140" si="11">IF(ISNUMBER(LEFT(C77,1)*1),"",LEFT(C77,1))</f>
        <v/>
      </c>
      <c r="I77" s="1" t="str">
        <f t="shared" ref="I77:I140" si="12">IF(ISNUMBER(RIGHT(C77,1)*1),"",RIGHT(C77,1))</f>
        <v/>
      </c>
      <c r="J77" s="1" t="str">
        <f t="shared" si="10"/>
        <v/>
      </c>
      <c r="K77">
        <v>40.587632509999999</v>
      </c>
      <c r="L77">
        <v>23.35335169</v>
      </c>
      <c r="M77" s="1">
        <f>IF(J77="",0,1)</f>
        <v>0</v>
      </c>
      <c r="N77" s="1">
        <f t="shared" si="9"/>
        <v>1</v>
      </c>
      <c r="O77" t="str">
        <f>IF(N77=1,CONCATENATE("["&amp;G77&amp;", "&amp;""""&amp;A77&amp;""""&amp;", "&amp;K77&amp;", "&amp;L77&amp;", "&amp;""""&amp;E77&amp;""""&amp;", "&amp;M77&amp;", "&amp;""""&amp;J77&amp;""""&amp;"], "),"")</f>
        <v xml:space="preserve">[76, "Apollonia", 40.58763251, 23.35335169, "Acts 17:1", 0, ""], </v>
      </c>
    </row>
    <row r="78" spans="1:15">
      <c r="A78" t="s">
        <v>206</v>
      </c>
      <c r="C78">
        <v>31.449809422201302</v>
      </c>
      <c r="D78">
        <v>35.593958362788001</v>
      </c>
      <c r="E78" t="s">
        <v>207</v>
      </c>
      <c r="G78" s="1">
        <v>77</v>
      </c>
      <c r="H78" s="1" t="str">
        <f t="shared" si="11"/>
        <v/>
      </c>
      <c r="I78" s="1" t="str">
        <f t="shared" si="12"/>
        <v/>
      </c>
      <c r="J78" s="1" t="str">
        <f t="shared" si="10"/>
        <v/>
      </c>
      <c r="K78">
        <v>31.449809420000001</v>
      </c>
      <c r="L78">
        <v>35.593958360000002</v>
      </c>
      <c r="M78" s="1">
        <f>IF(J78="",0,1)</f>
        <v>0</v>
      </c>
      <c r="N78" s="1">
        <f t="shared" si="9"/>
        <v>1</v>
      </c>
      <c r="O78" t="str">
        <f>IF(N78=1,CONCATENATE("["&amp;G78&amp;", "&amp;""""&amp;A78&amp;""""&amp;", "&amp;K78&amp;", "&amp;L78&amp;", "&amp;""""&amp;E78&amp;""""&amp;", "&amp;M78&amp;", "&amp;""""&amp;J78&amp;""""&amp;"], "),"")</f>
        <v xml:space="preserve">[77, "Ar", 31.44980942, 35.59395836, "Num 21:15, Num 21:28, Deut 2:9, Deut 2:18, Deut 2:29, Isa 15:1", 0, ""], </v>
      </c>
    </row>
    <row r="79" spans="1:15">
      <c r="A79" t="s">
        <v>208</v>
      </c>
      <c r="C79" t="s">
        <v>209</v>
      </c>
      <c r="D79">
        <v>35.045648</v>
      </c>
      <c r="E79" t="s">
        <v>210</v>
      </c>
      <c r="G79" s="1">
        <v>78</v>
      </c>
      <c r="H79" s="1" t="str">
        <f t="shared" si="11"/>
        <v>~</v>
      </c>
      <c r="I79" s="1" t="str">
        <f t="shared" si="12"/>
        <v/>
      </c>
      <c r="J79" s="1" t="str">
        <f t="shared" si="10"/>
        <v>~</v>
      </c>
      <c r="K79">
        <v>31.450745999999999</v>
      </c>
      <c r="L79">
        <v>35.045648</v>
      </c>
      <c r="M79" s="1">
        <f>IF(J79="",0,1)</f>
        <v>1</v>
      </c>
      <c r="N79" s="1">
        <f t="shared" si="9"/>
        <v>1</v>
      </c>
      <c r="O79" t="str">
        <f>IF(N79=1,CONCATENATE("["&amp;G79&amp;", "&amp;""""&amp;A79&amp;""""&amp;", "&amp;K79&amp;", "&amp;L79&amp;", "&amp;""""&amp;E79&amp;""""&amp;", "&amp;M79&amp;", "&amp;""""&amp;J79&amp;""""&amp;"], "),"")</f>
        <v xml:space="preserve">[78, "Arab", 31.450746, 35.045648, "Josh 15:52", 1, "~"], </v>
      </c>
    </row>
    <row r="80" spans="1:15">
      <c r="A80" t="s">
        <v>211</v>
      </c>
      <c r="C80">
        <v>32.029676000000002</v>
      </c>
      <c r="D80">
        <v>35.520994999999999</v>
      </c>
      <c r="E80" t="s">
        <v>212</v>
      </c>
      <c r="G80" s="1">
        <v>79</v>
      </c>
      <c r="H80" s="1" t="str">
        <f t="shared" si="11"/>
        <v/>
      </c>
      <c r="I80" s="1" t="str">
        <f t="shared" si="12"/>
        <v/>
      </c>
      <c r="J80" s="1" t="str">
        <f t="shared" si="10"/>
        <v/>
      </c>
      <c r="K80">
        <v>32.029676000000002</v>
      </c>
      <c r="L80">
        <v>35.520994999999999</v>
      </c>
      <c r="M80" s="1">
        <f>IF(J80="",0,1)</f>
        <v>0</v>
      </c>
      <c r="N80" s="1">
        <f t="shared" si="9"/>
        <v>1</v>
      </c>
      <c r="O80" t="str">
        <f>IF(N80=1,CONCATENATE("["&amp;G80&amp;", "&amp;""""&amp;A80&amp;""""&amp;", "&amp;K80&amp;", "&amp;L80&amp;", "&amp;""""&amp;E80&amp;""""&amp;", "&amp;M80&amp;", "&amp;""""&amp;J80&amp;""""&amp;"], "),"")</f>
        <v xml:space="preserve">[79, "Arabah", 32.029676, 35.520995, "Deut 1:1, Deut 1:7, Deut 2:8, Deut 3:17, Deut 4:49, Deut 11:30, Josh 8:14, Josh 11:2, Josh 11:16, Josh 12:1, Josh 12:3, Josh 12:8, Josh 18:18, 1 Sam 23:24, 2 Sam 2:29, 2 Sam 4:7, 2 Kgs 25:4, Jer 39:4, Jer 52:7, Ezek 47:8", 0, ""], </v>
      </c>
    </row>
    <row r="81" spans="1:15">
      <c r="A81" t="s">
        <v>213</v>
      </c>
      <c r="C81" t="s">
        <v>214</v>
      </c>
      <c r="D81" t="s">
        <v>215</v>
      </c>
      <c r="E81" t="s">
        <v>216</v>
      </c>
      <c r="F81" t="s">
        <v>49</v>
      </c>
      <c r="G81" s="1">
        <v>80</v>
      </c>
      <c r="H81" s="1" t="str">
        <f t="shared" si="11"/>
        <v>&gt;</v>
      </c>
      <c r="I81" s="1" t="str">
        <f t="shared" si="12"/>
        <v/>
      </c>
      <c r="J81" s="1" t="str">
        <f t="shared" si="10"/>
        <v>&gt;</v>
      </c>
      <c r="K81">
        <v>27.4</v>
      </c>
      <c r="L81">
        <v>37.700000000000003</v>
      </c>
      <c r="M81" s="1">
        <f>IF(J81="",0,1)</f>
        <v>1</v>
      </c>
      <c r="N81" s="1">
        <f t="shared" si="9"/>
        <v>1</v>
      </c>
      <c r="O81" t="str">
        <f>IF(N81=1,CONCATENATE("["&amp;G81&amp;", "&amp;""""&amp;A81&amp;""""&amp;", "&amp;K81&amp;", "&amp;L81&amp;", "&amp;""""&amp;E81&amp;""""&amp;", "&amp;M81&amp;", "&amp;""""&amp;J81&amp;""""&amp;"], "),"")</f>
        <v xml:space="preserve">[80, "Arabia", 27.4, 37.7, "2 Chr 9:14, Isa 21:13, Jer 25:24, Ezek 27:21, Ezek 30:5, Gal 1:17, Gal 4:25", 1, "&gt;"], </v>
      </c>
    </row>
    <row r="82" spans="1:15">
      <c r="A82" t="s">
        <v>217</v>
      </c>
      <c r="C82">
        <v>31.280981709070801</v>
      </c>
      <c r="D82">
        <v>35.126365843652103</v>
      </c>
      <c r="E82" t="s">
        <v>218</v>
      </c>
      <c r="G82" s="1">
        <v>81</v>
      </c>
      <c r="H82" s="1" t="str">
        <f t="shared" si="11"/>
        <v/>
      </c>
      <c r="I82" s="1" t="str">
        <f t="shared" si="12"/>
        <v/>
      </c>
      <c r="J82" s="1" t="str">
        <f t="shared" si="10"/>
        <v/>
      </c>
      <c r="K82">
        <v>31.280981709999999</v>
      </c>
      <c r="L82">
        <v>35.126365839999998</v>
      </c>
      <c r="M82" s="1">
        <f>IF(J82="",0,1)</f>
        <v>0</v>
      </c>
      <c r="N82" s="1">
        <f t="shared" si="9"/>
        <v>1</v>
      </c>
      <c r="O82" t="str">
        <f>IF(N82=1,CONCATENATE("["&amp;G82&amp;", "&amp;""""&amp;A82&amp;""""&amp;", "&amp;K82&amp;", "&amp;L82&amp;", "&amp;""""&amp;E82&amp;""""&amp;", "&amp;M82&amp;", "&amp;""""&amp;J82&amp;""""&amp;"], "),"")</f>
        <v xml:space="preserve">[81, "Arad", 31.28098171, 35.12636584, "Num 21:1, Num 33:40, Josh 12:14, Judg 1:16", 0, ""], </v>
      </c>
    </row>
    <row r="83" spans="1:15">
      <c r="A83" t="s">
        <v>219</v>
      </c>
      <c r="C83" t="s">
        <v>220</v>
      </c>
      <c r="D83" t="s">
        <v>221</v>
      </c>
      <c r="E83" t="s">
        <v>222</v>
      </c>
      <c r="G83" s="1">
        <v>82</v>
      </c>
      <c r="H83" s="1" t="str">
        <f t="shared" si="11"/>
        <v>~</v>
      </c>
      <c r="I83" s="1" t="str">
        <f t="shared" si="12"/>
        <v/>
      </c>
      <c r="J83" s="1" t="str">
        <f t="shared" si="10"/>
        <v>~</v>
      </c>
      <c r="K83">
        <v>34.85</v>
      </c>
      <c r="L83">
        <v>39.119999999999997</v>
      </c>
      <c r="M83" s="1">
        <f>IF(J83="",0,1)</f>
        <v>1</v>
      </c>
      <c r="N83" s="1">
        <f t="shared" si="9"/>
        <v>1</v>
      </c>
      <c r="O83" t="str">
        <f>IF(N83=1,CONCATENATE("["&amp;G83&amp;", "&amp;""""&amp;A83&amp;""""&amp;", "&amp;K83&amp;", "&amp;L83&amp;", "&amp;""""&amp;E83&amp;""""&amp;", "&amp;M83&amp;", "&amp;""""&amp;J83&amp;""""&amp;"], "),"")</f>
        <v xml:space="preserve">[82, "Aram", 34.85, 39.12, "Num 23:7, 2 Sam 8:6, 2 Sam 15:8, 1 Chr 2:23, Hos 12:12", 1, "~"], </v>
      </c>
    </row>
    <row r="84" spans="1:15">
      <c r="A84" t="s">
        <v>223</v>
      </c>
      <c r="C84" t="s">
        <v>224</v>
      </c>
      <c r="D84" t="s">
        <v>225</v>
      </c>
      <c r="E84" t="s">
        <v>226</v>
      </c>
      <c r="G84" s="1">
        <v>83</v>
      </c>
      <c r="H84" s="1" t="str">
        <f t="shared" si="11"/>
        <v>~</v>
      </c>
      <c r="I84" s="1" t="str">
        <f t="shared" si="12"/>
        <v/>
      </c>
      <c r="J84" s="1" t="str">
        <f t="shared" si="10"/>
        <v>~</v>
      </c>
      <c r="K84">
        <v>33.200000000000003</v>
      </c>
      <c r="L84">
        <v>36.5</v>
      </c>
      <c r="M84" s="1">
        <f>IF(J84="",0,1)</f>
        <v>1</v>
      </c>
      <c r="N84" s="1">
        <f t="shared" si="9"/>
        <v>1</v>
      </c>
      <c r="O84" t="str">
        <f>IF(N84=1,CONCATENATE("["&amp;G84&amp;", "&amp;""""&amp;A84&amp;""""&amp;", "&amp;K84&amp;", "&amp;L84&amp;", "&amp;""""&amp;E84&amp;""""&amp;", "&amp;M84&amp;", "&amp;""""&amp;J84&amp;""""&amp;"], "),"")</f>
        <v xml:space="preserve">[83, "Aram-maacah", 33.2, 36.5, "1 Chr 19:6", 1, "~"], </v>
      </c>
    </row>
    <row r="85" spans="1:15">
      <c r="A85" t="s">
        <v>227</v>
      </c>
      <c r="C85" t="s">
        <v>228</v>
      </c>
      <c r="D85" t="s">
        <v>229</v>
      </c>
      <c r="E85" t="s">
        <v>230</v>
      </c>
      <c r="G85" s="1">
        <v>84</v>
      </c>
      <c r="H85" s="1" t="str">
        <f t="shared" si="11"/>
        <v>~</v>
      </c>
      <c r="I85" s="1" t="str">
        <f t="shared" si="12"/>
        <v/>
      </c>
      <c r="J85" s="1" t="str">
        <f t="shared" si="10"/>
        <v>~</v>
      </c>
      <c r="K85">
        <v>35.1</v>
      </c>
      <c r="L85">
        <v>42</v>
      </c>
      <c r="M85" s="1">
        <f>IF(J85="",0,1)</f>
        <v>1</v>
      </c>
      <c r="N85" s="1">
        <f t="shared" si="9"/>
        <v>1</v>
      </c>
      <c r="O85" t="str">
        <f>IF(N85=1,CONCATENATE("["&amp;G85&amp;", "&amp;""""&amp;A85&amp;""""&amp;", "&amp;K85&amp;", "&amp;L85&amp;", "&amp;""""&amp;E85&amp;""""&amp;", "&amp;M85&amp;", "&amp;""""&amp;J85&amp;""""&amp;"], "),"")</f>
        <v xml:space="preserve">[84, "Aram-naharaim", 35.1, 42, "Ps 60:1", 1, "~"], </v>
      </c>
    </row>
    <row r="86" spans="1:15">
      <c r="A86" t="s">
        <v>231</v>
      </c>
      <c r="B86" t="s">
        <v>232</v>
      </c>
      <c r="C86" t="s">
        <v>233</v>
      </c>
      <c r="D86" t="s">
        <v>234</v>
      </c>
      <c r="E86" t="s">
        <v>230</v>
      </c>
      <c r="G86" s="1">
        <v>85</v>
      </c>
      <c r="H86" s="1" t="str">
        <f t="shared" si="11"/>
        <v>~</v>
      </c>
      <c r="I86" s="1" t="str">
        <f t="shared" si="12"/>
        <v/>
      </c>
      <c r="J86" s="1" t="str">
        <f t="shared" si="10"/>
        <v>~</v>
      </c>
      <c r="K86">
        <v>33.519298999999997</v>
      </c>
      <c r="L86">
        <v>36.313449999999897</v>
      </c>
      <c r="M86" s="1">
        <f>IF(J86="",0,1)</f>
        <v>1</v>
      </c>
      <c r="N86" s="1">
        <f t="shared" si="9"/>
        <v>1</v>
      </c>
      <c r="O86" t="str">
        <f>IF(N86=1,CONCATENATE("["&amp;G86&amp;", "&amp;""""&amp;A86&amp;""""&amp;", "&amp;K86&amp;", "&amp;L86&amp;", "&amp;""""&amp;E86&amp;""""&amp;", "&amp;M86&amp;", "&amp;""""&amp;J86&amp;""""&amp;"], "),"")</f>
        <v xml:space="preserve">[85, "Aram-zobah", 33.519299, 36.3134499999999, "Ps 60:1", 1, "~"], </v>
      </c>
    </row>
    <row r="87" spans="1:15">
      <c r="A87" t="s">
        <v>235</v>
      </c>
      <c r="C87">
        <v>39.702892953844398</v>
      </c>
      <c r="D87">
        <v>44.298180472617702</v>
      </c>
      <c r="E87" t="s">
        <v>236</v>
      </c>
      <c r="G87" s="1">
        <v>86</v>
      </c>
      <c r="H87" s="1" t="str">
        <f t="shared" si="11"/>
        <v/>
      </c>
      <c r="I87" s="1" t="str">
        <f t="shared" si="12"/>
        <v/>
      </c>
      <c r="J87" s="1" t="str">
        <f t="shared" si="10"/>
        <v/>
      </c>
      <c r="K87">
        <v>39.702892949999999</v>
      </c>
      <c r="L87">
        <v>44.298180469999998</v>
      </c>
      <c r="M87" s="1">
        <f>IF(J87="",0,1)</f>
        <v>0</v>
      </c>
      <c r="N87" s="1">
        <f t="shared" si="9"/>
        <v>1</v>
      </c>
      <c r="O87" t="str">
        <f>IF(N87=1,CONCATENATE("["&amp;G87&amp;", "&amp;""""&amp;A87&amp;""""&amp;", "&amp;K87&amp;", "&amp;L87&amp;", "&amp;""""&amp;E87&amp;""""&amp;", "&amp;M87&amp;", "&amp;""""&amp;J87&amp;""""&amp;"], "),"")</f>
        <v xml:space="preserve">[86, "Ararat", 39.70289295, 44.29818047, "Gen 8:4, 2 Kgs 19:37, Isa 37:38, Jer 51:27", 0, ""], </v>
      </c>
    </row>
    <row r="88" spans="1:15">
      <c r="A88" t="s">
        <v>237</v>
      </c>
      <c r="B88" t="s">
        <v>45</v>
      </c>
      <c r="C88" t="s">
        <v>238</v>
      </c>
      <c r="D88" t="s">
        <v>239</v>
      </c>
      <c r="E88" t="s">
        <v>240</v>
      </c>
      <c r="G88" s="1">
        <v>87</v>
      </c>
      <c r="H88" s="1" t="str">
        <f t="shared" si="11"/>
        <v>&lt;</v>
      </c>
      <c r="I88" s="1" t="str">
        <f t="shared" si="12"/>
        <v/>
      </c>
      <c r="J88" s="1" t="str">
        <f t="shared" si="10"/>
        <v>&lt;</v>
      </c>
      <c r="K88">
        <v>37.983333333333299</v>
      </c>
      <c r="L88">
        <v>23.733333333333299</v>
      </c>
      <c r="M88" s="1">
        <f>IF(J88="",0,1)</f>
        <v>1</v>
      </c>
      <c r="N88" s="1">
        <f t="shared" si="9"/>
        <v>1</v>
      </c>
      <c r="O88" t="str">
        <f>IF(N88=1,CONCATENATE("["&amp;G88&amp;", "&amp;""""&amp;A88&amp;""""&amp;", "&amp;K88&amp;", "&amp;L88&amp;", "&amp;""""&amp;E88&amp;""""&amp;", "&amp;M88&amp;", "&amp;""""&amp;J88&amp;""""&amp;"], "),"")</f>
        <v xml:space="preserve">[87, "Areopagus", 37.9833333333333, 23.7333333333333, "Acts 17:19, Acts 17:22", 1, "&lt;"], </v>
      </c>
    </row>
    <row r="89" spans="1:15">
      <c r="A89" t="s">
        <v>241</v>
      </c>
      <c r="C89" t="s">
        <v>242</v>
      </c>
      <c r="D89" t="s">
        <v>243</v>
      </c>
      <c r="E89" t="s">
        <v>244</v>
      </c>
      <c r="G89" s="1">
        <v>88</v>
      </c>
      <c r="H89" s="1" t="str">
        <f t="shared" si="11"/>
        <v>~</v>
      </c>
      <c r="I89" s="1" t="str">
        <f t="shared" si="12"/>
        <v/>
      </c>
      <c r="J89" s="1" t="str">
        <f t="shared" si="10"/>
        <v>~</v>
      </c>
      <c r="K89">
        <v>33.143999999999998</v>
      </c>
      <c r="L89">
        <v>36.136000000000003</v>
      </c>
      <c r="M89" s="1">
        <f>IF(J89="",0,1)</f>
        <v>1</v>
      </c>
      <c r="N89" s="1">
        <f t="shared" si="9"/>
        <v>1</v>
      </c>
      <c r="O89" t="str">
        <f>IF(N89=1,CONCATENATE("["&amp;G89&amp;", "&amp;""""&amp;A89&amp;""""&amp;", "&amp;K89&amp;", "&amp;L89&amp;", "&amp;""""&amp;E89&amp;""""&amp;", "&amp;M89&amp;", "&amp;""""&amp;J89&amp;""""&amp;"], "),"")</f>
        <v xml:space="preserve">[88, "Argob", 33.144, 36.136, "Deut 3:4, Deut 3:13, Deut 3:14, 1 Kgs 4:13", 1, "~"], </v>
      </c>
    </row>
    <row r="90" spans="1:15">
      <c r="A90" t="s">
        <v>245</v>
      </c>
      <c r="B90" t="s">
        <v>114</v>
      </c>
      <c r="C90">
        <v>31.777443999999999</v>
      </c>
      <c r="D90">
        <v>35.234935</v>
      </c>
      <c r="E90" t="s">
        <v>246</v>
      </c>
      <c r="G90" s="1">
        <v>89</v>
      </c>
      <c r="H90" s="1" t="str">
        <f t="shared" si="11"/>
        <v/>
      </c>
      <c r="I90" s="1" t="str">
        <f t="shared" si="12"/>
        <v/>
      </c>
      <c r="J90" s="1" t="str">
        <f t="shared" si="10"/>
        <v/>
      </c>
      <c r="K90">
        <v>31.777443999999999</v>
      </c>
      <c r="L90">
        <v>35.234935</v>
      </c>
      <c r="M90" s="1">
        <f>IF(J90="",0,1)</f>
        <v>0</v>
      </c>
      <c r="N90" s="1">
        <f t="shared" si="9"/>
        <v>1</v>
      </c>
      <c r="O90" t="str">
        <f>IF(N90=1,CONCATENATE("["&amp;G90&amp;", "&amp;""""&amp;A90&amp;""""&amp;", "&amp;K90&amp;", "&amp;L90&amp;", "&amp;""""&amp;E90&amp;""""&amp;", "&amp;M90&amp;", "&amp;""""&amp;J90&amp;""""&amp;"], "),"")</f>
        <v xml:space="preserve">[89, "Ariel", 31.777444, 35.234935, "Isa 29:1, Isa 29:2, Isa 29:7", 0, ""], </v>
      </c>
    </row>
    <row r="91" spans="1:15">
      <c r="A91" t="s">
        <v>247</v>
      </c>
      <c r="B91" t="s">
        <v>248</v>
      </c>
      <c r="C91">
        <v>31.832739470232099</v>
      </c>
      <c r="D91">
        <v>35.1801628605877</v>
      </c>
      <c r="E91" t="s">
        <v>249</v>
      </c>
      <c r="F91" t="s">
        <v>26</v>
      </c>
      <c r="G91" s="1">
        <v>90</v>
      </c>
      <c r="H91" s="1" t="str">
        <f t="shared" si="11"/>
        <v/>
      </c>
      <c r="I91" s="1" t="str">
        <f t="shared" si="12"/>
        <v/>
      </c>
      <c r="J91" s="1" t="str">
        <f t="shared" si="10"/>
        <v/>
      </c>
      <c r="K91">
        <v>31.83273947</v>
      </c>
      <c r="L91">
        <v>35.180162860000003</v>
      </c>
      <c r="M91" s="1">
        <f>IF(J91="",0,1)</f>
        <v>0</v>
      </c>
      <c r="N91" s="1">
        <f t="shared" si="9"/>
        <v>1</v>
      </c>
      <c r="O91" t="str">
        <f>IF(N91=1,CONCATENATE("["&amp;G91&amp;", "&amp;""""&amp;A91&amp;""""&amp;", "&amp;K91&amp;", "&amp;L91&amp;", "&amp;""""&amp;E91&amp;""""&amp;", "&amp;M91&amp;", "&amp;""""&amp;J91&amp;""""&amp;"], "),"")</f>
        <v xml:space="preserve">[90, "Arimathea", 31.83273947, 35.18016286, "Matt 27:57, Mark 15:43, Luke 23:50, John 19:38", 0, ""], </v>
      </c>
    </row>
    <row r="92" spans="1:15">
      <c r="A92" t="s">
        <v>250</v>
      </c>
      <c r="B92" t="s">
        <v>251</v>
      </c>
      <c r="C92">
        <v>32.584183136149299</v>
      </c>
      <c r="D92">
        <v>35.1822916587059</v>
      </c>
      <c r="E92" t="s">
        <v>252</v>
      </c>
      <c r="G92" s="1">
        <v>91</v>
      </c>
      <c r="H92" s="1" t="str">
        <f t="shared" si="11"/>
        <v/>
      </c>
      <c r="I92" s="1" t="str">
        <f t="shared" si="12"/>
        <v/>
      </c>
      <c r="J92" s="1" t="str">
        <f t="shared" si="10"/>
        <v/>
      </c>
      <c r="K92">
        <v>32.58418314</v>
      </c>
      <c r="L92">
        <v>35.182291659999997</v>
      </c>
      <c r="M92" s="1">
        <f>IF(J92="",0,1)</f>
        <v>0</v>
      </c>
      <c r="N92" s="1">
        <f t="shared" si="9"/>
        <v>1</v>
      </c>
      <c r="O92" t="str">
        <f>IF(N92=1,CONCATENATE("["&amp;G92&amp;", "&amp;""""&amp;A92&amp;""""&amp;", "&amp;K92&amp;", "&amp;L92&amp;", "&amp;""""&amp;E92&amp;""""&amp;", "&amp;M92&amp;", "&amp;""""&amp;J92&amp;""""&amp;"], "),"")</f>
        <v xml:space="preserve">[91, "Armageddon", 32.58418314, 35.18229166, "Rev 16:16", 0, ""], </v>
      </c>
    </row>
    <row r="93" spans="1:15">
      <c r="A93" t="s">
        <v>253</v>
      </c>
      <c r="C93">
        <v>31.428799999999999</v>
      </c>
      <c r="D93">
        <v>35.677008999999998</v>
      </c>
      <c r="E93" t="s">
        <v>254</v>
      </c>
      <c r="F93" t="s">
        <v>255</v>
      </c>
      <c r="G93" s="1">
        <v>92</v>
      </c>
      <c r="H93" s="1" t="str">
        <f t="shared" si="11"/>
        <v/>
      </c>
      <c r="I93" s="1" t="str">
        <f t="shared" si="12"/>
        <v/>
      </c>
      <c r="J93" s="1" t="str">
        <f t="shared" si="10"/>
        <v/>
      </c>
      <c r="K93">
        <v>31.428799999999999</v>
      </c>
      <c r="L93">
        <v>35.677008999999998</v>
      </c>
      <c r="M93" s="1">
        <f>IF(J93="",0,1)</f>
        <v>0</v>
      </c>
      <c r="N93" s="1">
        <f t="shared" si="9"/>
        <v>1</v>
      </c>
      <c r="O93" t="str">
        <f>IF(N93=1,CONCATENATE("["&amp;G93&amp;", "&amp;""""&amp;A93&amp;""""&amp;", "&amp;K93&amp;", "&amp;L93&amp;", "&amp;""""&amp;E93&amp;""""&amp;", "&amp;M93&amp;", "&amp;""""&amp;J93&amp;""""&amp;"], "),"")</f>
        <v xml:space="preserve">[92, "Arnon", 31.4288, 35.677009, "Num 21:13, Num 21:14, Num 21:24, Num 21:26, Num 21:28, Num 22:36, Judg 11:13, Judg 11:18, Judg 11:22, Judg 11:26, Isa 16:2, Jer 48:20", 0, ""], </v>
      </c>
    </row>
    <row r="94" spans="1:15">
      <c r="A94" t="s">
        <v>256</v>
      </c>
      <c r="C94">
        <v>31.471095298281298</v>
      </c>
      <c r="D94">
        <v>35.822003315793197</v>
      </c>
      <c r="E94" t="s">
        <v>257</v>
      </c>
      <c r="G94" s="1">
        <v>93</v>
      </c>
      <c r="H94" s="1" t="str">
        <f t="shared" si="11"/>
        <v/>
      </c>
      <c r="I94" s="1" t="str">
        <f t="shared" si="12"/>
        <v/>
      </c>
      <c r="J94" s="1" t="str">
        <f t="shared" si="10"/>
        <v/>
      </c>
      <c r="K94">
        <v>31.471095300000002</v>
      </c>
      <c r="L94">
        <v>35.82200332</v>
      </c>
      <c r="M94" s="1">
        <f>IF(J94="",0,1)</f>
        <v>0</v>
      </c>
      <c r="N94" s="1">
        <f t="shared" si="9"/>
        <v>1</v>
      </c>
      <c r="O94" t="str">
        <f>IF(N94=1,CONCATENATE("["&amp;G94&amp;", "&amp;""""&amp;A94&amp;""""&amp;", "&amp;K94&amp;", "&amp;L94&amp;", "&amp;""""&amp;E94&amp;""""&amp;", "&amp;M94&amp;", "&amp;""""&amp;J94&amp;""""&amp;"], "),"")</f>
        <v xml:space="preserve">[93, "Aroer 1", 31.4710953, 35.82200332, "Deut 2:36, Deut 3:12, Deut 4:48, Josh 12:2, Josh 13:9, Josh 13:16, Judg 11:26, 2 Kgs 10:33, Jer 48:19", 0, ""], </v>
      </c>
    </row>
    <row r="95" spans="1:15">
      <c r="A95" t="s">
        <v>258</v>
      </c>
      <c r="C95" t="s">
        <v>259</v>
      </c>
      <c r="D95" t="s">
        <v>260</v>
      </c>
      <c r="E95" t="s">
        <v>261</v>
      </c>
      <c r="F95" t="s">
        <v>262</v>
      </c>
      <c r="G95" s="1">
        <v>94</v>
      </c>
      <c r="H95" s="1" t="str">
        <f t="shared" si="11"/>
        <v>~</v>
      </c>
      <c r="I95" s="1" t="str">
        <f t="shared" si="12"/>
        <v/>
      </c>
      <c r="J95" s="1" t="str">
        <f t="shared" si="10"/>
        <v>~</v>
      </c>
      <c r="K95">
        <v>31.9617</v>
      </c>
      <c r="L95">
        <v>35.911499999999997</v>
      </c>
      <c r="M95" s="1">
        <f>IF(J95="",0,1)</f>
        <v>1</v>
      </c>
      <c r="N95" s="1">
        <f t="shared" si="9"/>
        <v>1</v>
      </c>
      <c r="O95" t="str">
        <f>IF(N95=1,CONCATENATE("["&amp;G95&amp;", "&amp;""""&amp;A95&amp;""""&amp;", "&amp;K95&amp;", "&amp;L95&amp;", "&amp;""""&amp;E95&amp;""""&amp;", "&amp;M95&amp;", "&amp;""""&amp;J95&amp;""""&amp;"], "),"")</f>
        <v xml:space="preserve">[94, "Aroer 2", 31.9617, 35.9115, "Num 32:34, Josh 13:25, Judg 11:33, 2 Sam 24:5, 1 Chr 5:8, Isa 17:2", 1, "~"], </v>
      </c>
    </row>
    <row r="96" spans="1:15">
      <c r="A96" t="s">
        <v>263</v>
      </c>
      <c r="C96">
        <v>31.1489318732112</v>
      </c>
      <c r="D96">
        <v>34.984852249805101</v>
      </c>
      <c r="E96" t="s">
        <v>264</v>
      </c>
      <c r="G96" s="1">
        <v>95</v>
      </c>
      <c r="H96" s="1" t="str">
        <f t="shared" si="11"/>
        <v/>
      </c>
      <c r="I96" s="1" t="str">
        <f t="shared" si="12"/>
        <v/>
      </c>
      <c r="J96" s="1" t="str">
        <f t="shared" si="10"/>
        <v/>
      </c>
      <c r="K96">
        <v>31.148931869999998</v>
      </c>
      <c r="L96">
        <v>34.984852250000003</v>
      </c>
      <c r="M96" s="1">
        <f>IF(J96="",0,1)</f>
        <v>0</v>
      </c>
      <c r="N96" s="1">
        <f t="shared" si="9"/>
        <v>1</v>
      </c>
      <c r="O96" t="str">
        <f>IF(N96=1,CONCATENATE("["&amp;G96&amp;", "&amp;""""&amp;A96&amp;""""&amp;", "&amp;K96&amp;", "&amp;L96&amp;", "&amp;""""&amp;E96&amp;""""&amp;", "&amp;M96&amp;", "&amp;""""&amp;J96&amp;""""&amp;"], "),"")</f>
        <v xml:space="preserve">[95, "Aroer 3", 31.14893187, 34.98485225, "1 Sam 30:28", 0, ""], </v>
      </c>
    </row>
    <row r="97" spans="1:15">
      <c r="A97" t="s">
        <v>265</v>
      </c>
      <c r="B97" t="s">
        <v>266</v>
      </c>
      <c r="C97" t="s">
        <v>267</v>
      </c>
      <c r="D97" t="s">
        <v>268</v>
      </c>
      <c r="E97" t="s">
        <v>269</v>
      </c>
      <c r="G97" s="1">
        <v>96</v>
      </c>
      <c r="H97" s="1" t="str">
        <f t="shared" si="11"/>
        <v>~</v>
      </c>
      <c r="I97" s="1" t="str">
        <f t="shared" si="12"/>
        <v/>
      </c>
      <c r="J97" s="1" t="str">
        <f t="shared" si="10"/>
        <v>~</v>
      </c>
      <c r="K97">
        <v>35.136203999999999</v>
      </c>
      <c r="L97">
        <v>36.749487999999999</v>
      </c>
      <c r="M97" s="1">
        <f>IF(J97="",0,1)</f>
        <v>1</v>
      </c>
      <c r="N97" s="1">
        <f t="shared" si="9"/>
        <v>1</v>
      </c>
      <c r="O97" t="str">
        <f>IF(N97=1,CONCATENATE("["&amp;G97&amp;", "&amp;""""&amp;A97&amp;""""&amp;", "&amp;K97&amp;", "&amp;L97&amp;", "&amp;""""&amp;E97&amp;""""&amp;", "&amp;M97&amp;", "&amp;""""&amp;J97&amp;""""&amp;"], "),"")</f>
        <v xml:space="preserve">[96, "Arpad", 35.136204, 36.749488, "2 Kgs 18:34, 2 Kgs 19:13, Isa 10:9, Isa 36:19, Isa 37:13, Jer 49:23", 1, "~"], </v>
      </c>
    </row>
    <row r="98" spans="1:15">
      <c r="A98" t="s">
        <v>270</v>
      </c>
      <c r="B98" t="s">
        <v>271</v>
      </c>
      <c r="C98" t="s">
        <v>272</v>
      </c>
      <c r="D98" t="s">
        <v>273</v>
      </c>
      <c r="E98" t="s">
        <v>274</v>
      </c>
      <c r="G98" s="1">
        <v>97</v>
      </c>
      <c r="H98" s="1" t="str">
        <f t="shared" si="11"/>
        <v>~</v>
      </c>
      <c r="I98" s="1" t="str">
        <f t="shared" si="12"/>
        <v/>
      </c>
      <c r="J98" s="1" t="str">
        <f t="shared" si="10"/>
        <v>~</v>
      </c>
      <c r="K98">
        <v>31.681234653579999</v>
      </c>
      <c r="L98">
        <v>34.976398175167098</v>
      </c>
      <c r="M98" s="1">
        <f>IF(J98="",0,1)</f>
        <v>1</v>
      </c>
      <c r="N98" s="1">
        <f t="shared" si="9"/>
        <v>1</v>
      </c>
      <c r="O98" t="str">
        <f>IF(N98=1,CONCATENATE("["&amp;G98&amp;", "&amp;""""&amp;A98&amp;""""&amp;", "&amp;K98&amp;", "&amp;L98&amp;", "&amp;""""&amp;E98&amp;""""&amp;", "&amp;M98&amp;", "&amp;""""&amp;J98&amp;""""&amp;"], "),"")</f>
        <v xml:space="preserve">[97, "Arubboth", 31.68123465358, 34.9763981751671, "1 Kgs 4:10", 1, "~"], </v>
      </c>
    </row>
    <row r="99" spans="1:15">
      <c r="A99" t="s">
        <v>275</v>
      </c>
      <c r="C99">
        <v>32.154887000000002</v>
      </c>
      <c r="D99">
        <v>35.318192000000003</v>
      </c>
      <c r="E99" t="s">
        <v>276</v>
      </c>
      <c r="G99" s="1">
        <v>98</v>
      </c>
      <c r="H99" s="1" t="str">
        <f t="shared" si="11"/>
        <v/>
      </c>
      <c r="I99" s="1" t="str">
        <f t="shared" si="12"/>
        <v/>
      </c>
      <c r="J99" s="1" t="str">
        <f t="shared" si="10"/>
        <v/>
      </c>
      <c r="K99">
        <v>32.154887000000002</v>
      </c>
      <c r="L99">
        <v>35.318192000000003</v>
      </c>
      <c r="M99" s="1">
        <f>IF(J99="",0,1)</f>
        <v>0</v>
      </c>
      <c r="N99" s="1">
        <f t="shared" si="9"/>
        <v>1</v>
      </c>
      <c r="O99" t="str">
        <f>IF(N99=1,CONCATENATE("["&amp;G99&amp;", "&amp;""""&amp;A99&amp;""""&amp;", "&amp;K99&amp;", "&amp;L99&amp;", "&amp;""""&amp;E99&amp;""""&amp;", "&amp;M99&amp;", "&amp;""""&amp;J99&amp;""""&amp;"], "),"")</f>
        <v xml:space="preserve">[98, "Arumah", 32.154887, 35.318192, "Judg 9:41", 0, ""], </v>
      </c>
    </row>
    <row r="100" spans="1:15">
      <c r="A100" t="s">
        <v>277</v>
      </c>
      <c r="C100">
        <v>34.856082000000001</v>
      </c>
      <c r="D100">
        <v>35.858485000000002</v>
      </c>
      <c r="E100" t="s">
        <v>278</v>
      </c>
      <c r="G100" s="1">
        <v>99</v>
      </c>
      <c r="H100" s="1" t="str">
        <f t="shared" si="11"/>
        <v/>
      </c>
      <c r="I100" s="1" t="str">
        <f t="shared" si="12"/>
        <v/>
      </c>
      <c r="J100" s="1" t="str">
        <f t="shared" si="10"/>
        <v/>
      </c>
      <c r="K100">
        <v>34.856082000000001</v>
      </c>
      <c r="L100">
        <v>35.858485000000002</v>
      </c>
      <c r="M100" s="1">
        <f>IF(J100="",0,1)</f>
        <v>0</v>
      </c>
      <c r="N100" s="1">
        <f t="shared" si="9"/>
        <v>1</v>
      </c>
      <c r="O100" t="str">
        <f>IF(N100=1,CONCATENATE("["&amp;G100&amp;", "&amp;""""&amp;A100&amp;""""&amp;", "&amp;K100&amp;", "&amp;L100&amp;", "&amp;""""&amp;E100&amp;""""&amp;", "&amp;M100&amp;", "&amp;""""&amp;J100&amp;""""&amp;"], "),"")</f>
        <v xml:space="preserve">[99, "Arvad", 34.856082, 35.858485, "Ezek 27:8, Ezek 27:11", 0, ""], </v>
      </c>
    </row>
    <row r="101" spans="1:15">
      <c r="A101" t="s">
        <v>279</v>
      </c>
      <c r="B101" t="s">
        <v>280</v>
      </c>
      <c r="C101" t="s">
        <v>281</v>
      </c>
      <c r="D101" t="s">
        <v>282</v>
      </c>
      <c r="E101" t="s">
        <v>283</v>
      </c>
      <c r="G101" s="1">
        <v>100</v>
      </c>
      <c r="H101" s="1" t="str">
        <f t="shared" si="11"/>
        <v>~</v>
      </c>
      <c r="I101" s="1" t="str">
        <f t="shared" si="12"/>
        <v/>
      </c>
      <c r="J101" s="1" t="str">
        <f t="shared" si="10"/>
        <v>~</v>
      </c>
      <c r="K101">
        <v>31.809899999999999</v>
      </c>
      <c r="L101">
        <v>34.936500000000002</v>
      </c>
      <c r="M101" s="1">
        <f>IF(J101="",0,1)</f>
        <v>1</v>
      </c>
      <c r="N101" s="1">
        <f t="shared" si="9"/>
        <v>1</v>
      </c>
      <c r="O101" t="str">
        <f>IF(N101=1,CONCATENATE("["&amp;G101&amp;", "&amp;""""&amp;A101&amp;""""&amp;", "&amp;K101&amp;", "&amp;L101&amp;", "&amp;""""&amp;E101&amp;""""&amp;", "&amp;M101&amp;", "&amp;""""&amp;J101&amp;""""&amp;"], "),"")</f>
        <v xml:space="preserve">[100, "Ashan", 31.8099, 34.9365, "Josh 15:42, Josh 19:7, 1 Chr 4:32, 1 Chr 6:59", 1, "~"], </v>
      </c>
    </row>
    <row r="102" spans="1:15">
      <c r="A102" t="s">
        <v>284</v>
      </c>
      <c r="C102">
        <v>31.802999710861599</v>
      </c>
      <c r="D102">
        <v>34.6351145939134</v>
      </c>
      <c r="E102" t="s">
        <v>285</v>
      </c>
      <c r="G102" s="1">
        <v>101</v>
      </c>
      <c r="H102" s="1" t="str">
        <f t="shared" si="11"/>
        <v/>
      </c>
      <c r="I102" s="1" t="str">
        <f t="shared" si="12"/>
        <v/>
      </c>
      <c r="J102" s="1" t="str">
        <f t="shared" si="10"/>
        <v/>
      </c>
      <c r="K102">
        <v>31.802999710000002</v>
      </c>
      <c r="L102">
        <v>34.635114590000001</v>
      </c>
      <c r="M102" s="1">
        <f>IF(J102="",0,1)</f>
        <v>0</v>
      </c>
      <c r="N102" s="1">
        <f t="shared" si="9"/>
        <v>1</v>
      </c>
      <c r="O102" t="str">
        <f>IF(N102=1,CONCATENATE("["&amp;G102&amp;", "&amp;""""&amp;A102&amp;""""&amp;", "&amp;K102&amp;", "&amp;L102&amp;", "&amp;""""&amp;E102&amp;""""&amp;", "&amp;M102&amp;", "&amp;""""&amp;J102&amp;""""&amp;"], "),"")</f>
        <v xml:space="preserve">[101, "Ashdod", 31.80299971, 34.63511459, "Josh 11:22, Josh 13:3, Josh 15:46, Josh 15:47, 1 Sam 5:1, 1 Sam 5:3, 1 Sam 5:5, 1 Sam 5:6, 1 Sam 5:7, 1 Sam 6:17, 2 Chr 26:6, Neh 13:23, Neh 13:24, Isa 20:1, Jer 25:20, Amos 1:8, Amos 3:9, Zech 9:6", 0, ""], </v>
      </c>
    </row>
    <row r="103" spans="1:15">
      <c r="A103" t="s">
        <v>286</v>
      </c>
      <c r="B103" t="s">
        <v>284</v>
      </c>
      <c r="C103">
        <v>31.802999710861599</v>
      </c>
      <c r="D103">
        <v>34.6351145939134</v>
      </c>
      <c r="E103" t="s">
        <v>287</v>
      </c>
      <c r="G103" s="1">
        <v>102</v>
      </c>
      <c r="H103" s="1" t="str">
        <f t="shared" si="11"/>
        <v/>
      </c>
      <c r="I103" s="1" t="str">
        <f t="shared" si="12"/>
        <v/>
      </c>
      <c r="J103" s="1" t="str">
        <f t="shared" si="10"/>
        <v/>
      </c>
      <c r="K103">
        <v>31.802999710000002</v>
      </c>
      <c r="L103">
        <v>34.635114590000001</v>
      </c>
      <c r="M103" s="1">
        <f>IF(J103="",0,1)</f>
        <v>0</v>
      </c>
      <c r="N103" s="1">
        <f t="shared" si="9"/>
        <v>1</v>
      </c>
      <c r="O103" t="str">
        <f>IF(N103=1,CONCATENATE("["&amp;G103&amp;", "&amp;""""&amp;A103&amp;""""&amp;", "&amp;K103&amp;", "&amp;L103&amp;", "&amp;""""&amp;E103&amp;""""&amp;", "&amp;M103&amp;", "&amp;""""&amp;J103&amp;""""&amp;"], "),"")</f>
        <v xml:space="preserve">[102, "Ashdod's", 31.80299971, 34.63511459, "Zeph 2:4", 0, ""], </v>
      </c>
    </row>
    <row r="104" spans="1:15">
      <c r="A104" t="s">
        <v>288</v>
      </c>
      <c r="C104">
        <v>31.662405105536099</v>
      </c>
      <c r="D104">
        <v>34.547227734947498</v>
      </c>
      <c r="E104" t="s">
        <v>289</v>
      </c>
      <c r="G104" s="1">
        <v>103</v>
      </c>
      <c r="H104" s="1" t="str">
        <f t="shared" si="11"/>
        <v/>
      </c>
      <c r="I104" s="1" t="str">
        <f t="shared" si="12"/>
        <v/>
      </c>
      <c r="J104" s="1" t="str">
        <f t="shared" si="10"/>
        <v/>
      </c>
      <c r="K104">
        <v>31.662405110000002</v>
      </c>
      <c r="L104">
        <v>34.547227730000003</v>
      </c>
      <c r="M104" s="1">
        <f>IF(J104="",0,1)</f>
        <v>0</v>
      </c>
      <c r="N104" s="1">
        <f t="shared" si="9"/>
        <v>1</v>
      </c>
      <c r="O104" t="str">
        <f>IF(N104=1,CONCATENATE("["&amp;G104&amp;", "&amp;""""&amp;A104&amp;""""&amp;", "&amp;K104&amp;", "&amp;L104&amp;", "&amp;""""&amp;E104&amp;""""&amp;", "&amp;M104&amp;", "&amp;""""&amp;J104&amp;""""&amp;"], "),"")</f>
        <v xml:space="preserve">[103, "Ashkelon", 31.66240511, 34.54722773, "Josh 13:3, Judg 1:18, Judg 14:19, 1 Sam 6:17, 2 Sam 1:20, Jer 25:20, Jer 47:5, Jer 47:7, Amos 1:8, Zeph 2:4, Zeph 2:7, Zech 9:5", 0, ""], </v>
      </c>
    </row>
    <row r="105" spans="1:15">
      <c r="A105" t="s">
        <v>290</v>
      </c>
      <c r="C105" t="s">
        <v>291</v>
      </c>
      <c r="D105" t="s">
        <v>292</v>
      </c>
      <c r="E105" t="s">
        <v>293</v>
      </c>
      <c r="G105" s="1">
        <v>104</v>
      </c>
      <c r="H105" s="1" t="str">
        <f t="shared" si="11"/>
        <v>~</v>
      </c>
      <c r="I105" s="1" t="str">
        <f t="shared" si="12"/>
        <v/>
      </c>
      <c r="J105" s="1" t="str">
        <f t="shared" si="10"/>
        <v>~</v>
      </c>
      <c r="K105">
        <v>40.6</v>
      </c>
      <c r="L105">
        <v>44.6</v>
      </c>
      <c r="M105" s="1">
        <f>IF(J105="",0,1)</f>
        <v>1</v>
      </c>
      <c r="N105" s="1">
        <f t="shared" si="9"/>
        <v>1</v>
      </c>
      <c r="O105" t="str">
        <f>IF(N105=1,CONCATENATE("["&amp;G105&amp;", "&amp;""""&amp;A105&amp;""""&amp;", "&amp;K105&amp;", "&amp;L105&amp;", "&amp;""""&amp;E105&amp;""""&amp;", "&amp;M105&amp;", "&amp;""""&amp;J105&amp;""""&amp;"], "),"")</f>
        <v xml:space="preserve">[104, "Ashkenaz", 40.6, 44.6, "Jer 51:27", 1, "~"], </v>
      </c>
    </row>
    <row r="106" spans="1:15">
      <c r="A106" t="s">
        <v>280</v>
      </c>
      <c r="C106" t="s">
        <v>281</v>
      </c>
      <c r="D106" t="s">
        <v>282</v>
      </c>
      <c r="E106" t="s">
        <v>294</v>
      </c>
      <c r="G106" s="1">
        <v>105</v>
      </c>
      <c r="H106" s="1" t="str">
        <f t="shared" si="11"/>
        <v>~</v>
      </c>
      <c r="I106" s="1" t="str">
        <f t="shared" si="12"/>
        <v/>
      </c>
      <c r="J106" s="1" t="str">
        <f t="shared" si="10"/>
        <v>~</v>
      </c>
      <c r="K106">
        <v>31.809899999999999</v>
      </c>
      <c r="L106">
        <v>34.936500000000002</v>
      </c>
      <c r="M106" s="1">
        <f>IF(J106="",0,1)</f>
        <v>1</v>
      </c>
      <c r="N106" s="1">
        <f t="shared" si="9"/>
        <v>1</v>
      </c>
      <c r="O106" t="str">
        <f>IF(N106=1,CONCATENATE("["&amp;G106&amp;", "&amp;""""&amp;A106&amp;""""&amp;", "&amp;K106&amp;", "&amp;L106&amp;", "&amp;""""&amp;E106&amp;""""&amp;", "&amp;M106&amp;", "&amp;""""&amp;J106&amp;""""&amp;"], "),"")</f>
        <v xml:space="preserve">[105, "Ashnah", 31.8099, 34.9365, "Josh 15:33, Josh 15:43", 1, "~"], </v>
      </c>
    </row>
    <row r="107" spans="1:15">
      <c r="A107" t="s">
        <v>295</v>
      </c>
      <c r="C107">
        <v>32.833333333299997</v>
      </c>
      <c r="D107">
        <v>36.016666666699997</v>
      </c>
      <c r="E107" t="s">
        <v>296</v>
      </c>
      <c r="G107" s="1">
        <v>106</v>
      </c>
      <c r="H107" s="1" t="str">
        <f t="shared" si="11"/>
        <v/>
      </c>
      <c r="I107" s="1" t="str">
        <f t="shared" si="12"/>
        <v/>
      </c>
      <c r="J107" s="1" t="str">
        <f t="shared" si="10"/>
        <v/>
      </c>
      <c r="K107">
        <v>32.833333330000002</v>
      </c>
      <c r="L107">
        <v>36.016666669999999</v>
      </c>
      <c r="M107" s="1">
        <f>IF(J107="",0,1)</f>
        <v>0</v>
      </c>
      <c r="N107" s="1">
        <f t="shared" si="9"/>
        <v>1</v>
      </c>
      <c r="O107" t="str">
        <f>IF(N107=1,CONCATENATE("["&amp;G107&amp;", "&amp;""""&amp;A107&amp;""""&amp;", "&amp;K107&amp;", "&amp;L107&amp;", "&amp;""""&amp;E107&amp;""""&amp;", "&amp;M107&amp;", "&amp;""""&amp;J107&amp;""""&amp;"], "),"")</f>
        <v xml:space="preserve">[106, "Ashtaroth", 32.83333333, 36.01666667, "Deut 1:4, Josh 9:10, Josh 12:4, Josh 13:12, Josh 13:31, 1 Chr 6:71", 0, ""], </v>
      </c>
    </row>
    <row r="108" spans="1:15">
      <c r="A108" t="s">
        <v>297</v>
      </c>
      <c r="C108">
        <v>32.766666666699997</v>
      </c>
      <c r="D108">
        <v>36.016666666699997</v>
      </c>
      <c r="E108" t="s">
        <v>298</v>
      </c>
      <c r="G108" s="1">
        <v>107</v>
      </c>
      <c r="H108" s="1" t="str">
        <f t="shared" si="11"/>
        <v/>
      </c>
      <c r="I108" s="1" t="str">
        <f t="shared" si="12"/>
        <v/>
      </c>
      <c r="J108" s="1" t="str">
        <f t="shared" si="10"/>
        <v/>
      </c>
      <c r="K108">
        <v>32.766666669999999</v>
      </c>
      <c r="L108">
        <v>36.016666669999999</v>
      </c>
      <c r="M108" s="1">
        <f>IF(J108="",0,1)</f>
        <v>0</v>
      </c>
      <c r="N108" s="1">
        <f t="shared" si="9"/>
        <v>1</v>
      </c>
      <c r="O108" t="str">
        <f>IF(N108=1,CONCATENATE("["&amp;G108&amp;", "&amp;""""&amp;A108&amp;""""&amp;", "&amp;K108&amp;", "&amp;L108&amp;", "&amp;""""&amp;E108&amp;""""&amp;", "&amp;M108&amp;", "&amp;""""&amp;J108&amp;""""&amp;"], "),"")</f>
        <v xml:space="preserve">[107, "Ashteroth-karnaim", 32.76666667, 36.01666667, "Gen 14:5", 0, ""], </v>
      </c>
    </row>
    <row r="109" spans="1:15">
      <c r="A109" t="s">
        <v>299</v>
      </c>
      <c r="C109" t="s">
        <v>300</v>
      </c>
      <c r="D109" t="s">
        <v>301</v>
      </c>
      <c r="E109" t="s">
        <v>302</v>
      </c>
      <c r="F109" t="s">
        <v>49</v>
      </c>
      <c r="G109" s="1">
        <v>108</v>
      </c>
      <c r="H109" s="1" t="str">
        <f t="shared" si="11"/>
        <v>&gt;</v>
      </c>
      <c r="I109" s="1" t="str">
        <f t="shared" si="12"/>
        <v/>
      </c>
      <c r="J109" s="1" t="str">
        <f t="shared" si="10"/>
        <v>&gt;</v>
      </c>
      <c r="K109">
        <v>39.229999999999997</v>
      </c>
      <c r="L109">
        <v>32.729999999999997</v>
      </c>
      <c r="M109" s="1">
        <f>IF(J109="",0,1)</f>
        <v>1</v>
      </c>
      <c r="N109" s="1">
        <f t="shared" si="9"/>
        <v>1</v>
      </c>
      <c r="O109" t="str">
        <f>IF(N109=1,CONCATENATE("["&amp;G109&amp;", "&amp;""""&amp;A109&amp;""""&amp;", "&amp;K109&amp;", "&amp;L109&amp;", "&amp;""""&amp;E109&amp;""""&amp;", "&amp;M109&amp;", "&amp;""""&amp;J109&amp;""""&amp;"], "),"")</f>
        <v xml:space="preserve">[108, "Asia", 39.23, 32.73, "Acts 2:9, Acts 6:9, Acts 16:6, Acts 19:10, Acts 19:22, Acts 19:26, Acts 19:27, Acts 20:16, Acts 20:18, Acts 21:27, Acts 24:18, Acts 27:2, Rom 16:5, 1 Cor 16:19, 2 Cor 1:8, 2 Tim 1:15, 1 Pet 1:1, Rev 1:4", 1, "&gt;"], </v>
      </c>
    </row>
    <row r="110" spans="1:15">
      <c r="A110" t="s">
        <v>303</v>
      </c>
      <c r="B110" t="s">
        <v>304</v>
      </c>
      <c r="C110" t="s">
        <v>305</v>
      </c>
      <c r="D110" t="s">
        <v>306</v>
      </c>
      <c r="E110" t="s">
        <v>307</v>
      </c>
      <c r="G110" s="1">
        <v>109</v>
      </c>
      <c r="H110" s="1" t="str">
        <f t="shared" si="11"/>
        <v>&gt;</v>
      </c>
      <c r="I110" s="1" t="str">
        <f t="shared" si="12"/>
        <v/>
      </c>
      <c r="J110" s="1" t="str">
        <f t="shared" si="10"/>
        <v>&gt;</v>
      </c>
      <c r="K110">
        <v>36.359409999999997</v>
      </c>
      <c r="L110">
        <v>43.152887</v>
      </c>
      <c r="M110" s="1">
        <f>IF(J110="",0,1)</f>
        <v>1</v>
      </c>
      <c r="N110" s="1">
        <f t="shared" si="9"/>
        <v>1</v>
      </c>
      <c r="O110" t="str">
        <f>IF(N110=1,CONCATENATE("["&amp;G110&amp;", "&amp;""""&amp;A110&amp;""""&amp;", "&amp;K110&amp;", "&amp;L110&amp;", "&amp;""""&amp;E110&amp;""""&amp;", "&amp;M110&amp;", "&amp;""""&amp;J110&amp;""""&amp;"], "),"")</f>
        <v xml:space="preserve">[109, "Asshur", 36.35941, 43.152887, "Num 24:22, Num 24:24, Ps 83:8, Ezek 27:23", 1, "&gt;"], </v>
      </c>
    </row>
    <row r="111" spans="1:15">
      <c r="A111" t="s">
        <v>308</v>
      </c>
      <c r="C111">
        <v>39.4895503130371</v>
      </c>
      <c r="D111">
        <v>26.335867342398998</v>
      </c>
      <c r="E111" t="s">
        <v>309</v>
      </c>
      <c r="G111" s="1">
        <v>110</v>
      </c>
      <c r="H111" s="1" t="str">
        <f t="shared" si="11"/>
        <v/>
      </c>
      <c r="I111" s="1" t="str">
        <f t="shared" si="12"/>
        <v/>
      </c>
      <c r="J111" s="1" t="str">
        <f t="shared" si="10"/>
        <v/>
      </c>
      <c r="K111">
        <v>39.489550309999998</v>
      </c>
      <c r="L111">
        <v>26.33586734</v>
      </c>
      <c r="M111" s="1">
        <f>IF(J111="",0,1)</f>
        <v>0</v>
      </c>
      <c r="N111" s="1">
        <f t="shared" si="9"/>
        <v>1</v>
      </c>
      <c r="O111" t="str">
        <f>IF(N111=1,CONCATENATE("["&amp;G111&amp;", "&amp;""""&amp;A111&amp;""""&amp;", "&amp;K111&amp;", "&amp;L111&amp;", "&amp;""""&amp;E111&amp;""""&amp;", "&amp;M111&amp;", "&amp;""""&amp;J111&amp;""""&amp;"], "),"")</f>
        <v xml:space="preserve">[110, "Assos", 39.48955031, 26.33586734, "Acts 20:13, Acts 20:14", 0, ""], </v>
      </c>
    </row>
    <row r="112" spans="1:15">
      <c r="A112" t="s">
        <v>310</v>
      </c>
      <c r="B112" t="s">
        <v>304</v>
      </c>
      <c r="C112" t="s">
        <v>305</v>
      </c>
      <c r="D112" t="s">
        <v>306</v>
      </c>
      <c r="E112" t="s">
        <v>311</v>
      </c>
      <c r="F112" t="s">
        <v>49</v>
      </c>
      <c r="G112" s="1">
        <v>111</v>
      </c>
      <c r="H112" s="1" t="str">
        <f t="shared" si="11"/>
        <v>&gt;</v>
      </c>
      <c r="I112" s="1" t="str">
        <f t="shared" si="12"/>
        <v/>
      </c>
      <c r="J112" s="1" t="str">
        <f t="shared" si="10"/>
        <v>&gt;</v>
      </c>
      <c r="K112">
        <v>36.359409999999997</v>
      </c>
      <c r="L112">
        <v>43.152887</v>
      </c>
      <c r="M112" s="1">
        <f>IF(J112="",0,1)</f>
        <v>1</v>
      </c>
      <c r="N112" s="1">
        <f t="shared" si="9"/>
        <v>1</v>
      </c>
      <c r="O112" t="str">
        <f>IF(N112=1,CONCATENATE("["&amp;G112&amp;", "&amp;""""&amp;A112&amp;""""&amp;", "&amp;K112&amp;", "&amp;L112&amp;", "&amp;""""&amp;E112&amp;""""&amp;", "&amp;M112&amp;", "&amp;""""&amp;J112&amp;""""&amp;"], "),"")</f>
        <v xml:space="preserve">[111, "Assyria", 36.35941, 43.152887, "Gen 2:14, Gen 10:11, Gen 25:18, 2 Kgs 15:19, 2 Kgs 15:20, 2 Kgs 15:29, 2 Kgs 16:7, 2 Kgs 16:8, 2 Kgs 16:9, 2 Kgs 16:10, 2 Kgs 16:18, 2 Kgs 17:3, 2 Kgs 17:4, 2 Kgs 17:5, 2 Kgs 17:6, 2 Kgs 17:23, 2 Kgs 17:24, 2 Kgs 17:26, 2 Kgs 17:27, 2 Kgs 18:7, 2 Kgs 18:9, 2 Kgs 18:11, 2 Kgs 18:13, 2 Kgs 18:14, 2 Kgs 18:16, 2 Kgs 18:17, 2 Kgs 18:19, 2 Kgs 18:23, 2 Kgs 18:28, 2 Kgs 18:30, 2 Kgs 18:31, 2 Kgs 18:33, 2 Kgs 19:4, 2 Kgs 19:6, 2 Kgs 19:8, 2 Kgs 19:10, 2 Kgs 19:11, 2 Kgs 19:17, 2 Kgs 19:20, 2 Kgs 19:32, 2 Kgs 19:36, 2 Kgs 20:6, 2 Kgs 23:29, 1 Chr 5:6, 1 Chr 5:26, 2 Chr 28:16, 2 Chr 28:20, 2 Chr 28:21, 2 Chr 30:6, 2 Chr 32:1, 2 Chr 32:4, 2 Chr 32:7, 2 Chr 32:9, 2 Chr 32:10, 2 Chr 32:11, 2 Chr 32:21, 2 Chr 32:22, 2 Chr 33:11, Ezra 4:2, Ezra 6:22, Neh 9:32, Isa 7:17, Isa 7:18, Isa 7:20, Isa 8:4, Isa 8:7, Isa 10:5, Isa 10:12, Isa 11:11, Isa 11:16, Isa 19:23, Isa 19:24, Isa 19:25, Isa 20:1, Isa 20:4, Isa 20:6, Isa 23:13, Isa 27:13, Isa 36:1, Isa 36:2, Isa 36:4, Isa 36:8, Isa 36:13, Isa 36:15, Isa 36:16, Isa 36:18, Isa 37:4, Isa 37:6, Isa 37:8, Isa 37:10, Isa 37:11, Isa 37:18, Isa 37:21, Isa 37:33, Isa 37:37, Isa 38:6, Jer 2:18, Jer 2:36, Jer 50:17, Jer 50:18, Lam 5:6, Ezek 23:7, Ezek 31:3, Ezek 32:22, Hos 5:13, Hos 7:11, Hos 8:9, Hos 9:3, Hos 10:6, Hos 11:5, Hos 11:11, Hos 12:1, Hos 14:3, Mic 5:6, Mic 7:12, Nahum 3:18, Zeph 2:13, Zech 10:10, Zech 10:11", 1, "&gt;"], </v>
      </c>
    </row>
    <row r="113" spans="1:15">
      <c r="A113" t="s">
        <v>312</v>
      </c>
      <c r="B113" t="s">
        <v>25</v>
      </c>
      <c r="C113" t="s">
        <v>26</v>
      </c>
      <c r="D113" t="s">
        <v>26</v>
      </c>
      <c r="E113" t="s">
        <v>313</v>
      </c>
      <c r="G113" s="1">
        <v>112</v>
      </c>
      <c r="H113" s="1" t="str">
        <f t="shared" si="11"/>
        <v>?</v>
      </c>
      <c r="I113" s="1" t="str">
        <f t="shared" si="12"/>
        <v>?</v>
      </c>
      <c r="J113" s="1" t="str">
        <f t="shared" si="10"/>
        <v>?</v>
      </c>
      <c r="M113" s="1">
        <f>IF(J113="",0,1)</f>
        <v>1</v>
      </c>
      <c r="N113" s="1">
        <f t="shared" si="9"/>
        <v>0</v>
      </c>
      <c r="O113" t="str">
        <f>IF(N113=1,CONCATENATE("["&amp;G113&amp;", "&amp;""""&amp;A113&amp;""""&amp;", "&amp;K113&amp;", "&amp;L113&amp;", "&amp;""""&amp;E113&amp;""""&amp;", "&amp;M113&amp;", "&amp;""""&amp;J113&amp;""""&amp;"], "),"")</f>
        <v/>
      </c>
    </row>
    <row r="114" spans="1:15">
      <c r="A114" t="s">
        <v>314</v>
      </c>
      <c r="C114">
        <v>31.6</v>
      </c>
      <c r="D114">
        <v>35.700000000000003</v>
      </c>
      <c r="E114" t="s">
        <v>315</v>
      </c>
      <c r="G114" s="1">
        <v>113</v>
      </c>
      <c r="H114" s="1" t="str">
        <f t="shared" si="11"/>
        <v/>
      </c>
      <c r="I114" s="1" t="str">
        <f t="shared" si="12"/>
        <v/>
      </c>
      <c r="J114" s="1" t="str">
        <f t="shared" si="10"/>
        <v/>
      </c>
      <c r="K114">
        <v>31.6</v>
      </c>
      <c r="L114">
        <v>35.700000000000003</v>
      </c>
      <c r="M114" s="1">
        <f>IF(J114="",0,1)</f>
        <v>0</v>
      </c>
      <c r="N114" s="1">
        <f t="shared" si="9"/>
        <v>1</v>
      </c>
      <c r="O114" t="str">
        <f>IF(N114=1,CONCATENATE("["&amp;G114&amp;", "&amp;""""&amp;A114&amp;""""&amp;", "&amp;K114&amp;", "&amp;L114&amp;", "&amp;""""&amp;E114&amp;""""&amp;", "&amp;M114&amp;", "&amp;""""&amp;J114&amp;""""&amp;"], "),"")</f>
        <v xml:space="preserve">[113, "Ataroth 1", 31.6, 35.7, "Num 32:3, Num 32:34", 0, ""], </v>
      </c>
    </row>
    <row r="115" spans="1:15">
      <c r="A115" t="s">
        <v>316</v>
      </c>
      <c r="B115" t="s">
        <v>317</v>
      </c>
      <c r="C115" t="s">
        <v>318</v>
      </c>
      <c r="D115" t="s">
        <v>319</v>
      </c>
      <c r="E115" t="s">
        <v>320</v>
      </c>
      <c r="G115" s="1">
        <v>114</v>
      </c>
      <c r="H115" s="1" t="str">
        <f t="shared" si="11"/>
        <v>~</v>
      </c>
      <c r="I115" s="1" t="str">
        <f t="shared" si="12"/>
        <v/>
      </c>
      <c r="J115" s="1" t="str">
        <f t="shared" si="10"/>
        <v>~</v>
      </c>
      <c r="K115">
        <v>31.858917954099901</v>
      </c>
      <c r="L115">
        <v>35.128313174842198</v>
      </c>
      <c r="M115" s="1">
        <f>IF(J115="",0,1)</f>
        <v>1</v>
      </c>
      <c r="N115" s="1">
        <f t="shared" si="9"/>
        <v>1</v>
      </c>
      <c r="O115" t="str">
        <f>IF(N115=1,CONCATENATE("["&amp;G115&amp;", "&amp;""""&amp;A115&amp;""""&amp;", "&amp;K115&amp;", "&amp;L115&amp;", "&amp;""""&amp;E115&amp;""""&amp;", "&amp;M115&amp;", "&amp;""""&amp;J115&amp;""""&amp;"], "),"")</f>
        <v xml:space="preserve">[114, "Ataroth 2", 31.8589179540999, 35.1283131748422, "Josh 16:2, Josh 16:7", 1, "~"], </v>
      </c>
    </row>
    <row r="116" spans="1:15">
      <c r="A116" t="s">
        <v>321</v>
      </c>
      <c r="B116" t="s">
        <v>317</v>
      </c>
      <c r="C116" t="s">
        <v>318</v>
      </c>
      <c r="D116" t="s">
        <v>319</v>
      </c>
      <c r="E116" t="s">
        <v>322</v>
      </c>
      <c r="G116" s="1">
        <v>115</v>
      </c>
      <c r="H116" s="1" t="str">
        <f t="shared" si="11"/>
        <v>~</v>
      </c>
      <c r="I116" s="1" t="str">
        <f t="shared" si="12"/>
        <v/>
      </c>
      <c r="J116" s="1" t="str">
        <f t="shared" si="10"/>
        <v>~</v>
      </c>
      <c r="K116">
        <v>31.858917954099901</v>
      </c>
      <c r="L116">
        <v>35.128313174842198</v>
      </c>
      <c r="M116" s="1">
        <f>IF(J116="",0,1)</f>
        <v>1</v>
      </c>
      <c r="N116" s="1">
        <f t="shared" si="9"/>
        <v>1</v>
      </c>
      <c r="O116" t="str">
        <f>IF(N116=1,CONCATENATE("["&amp;G116&amp;", "&amp;""""&amp;A116&amp;""""&amp;", "&amp;K116&amp;", "&amp;L116&amp;", "&amp;""""&amp;E116&amp;""""&amp;", "&amp;M116&amp;", "&amp;""""&amp;J116&amp;""""&amp;"], "),"")</f>
        <v xml:space="preserve">[115, "Ataroth-addar", 31.8589179540999, 35.1283131748422, "Josh 16:5, Josh 18:13", 1, "~"], </v>
      </c>
    </row>
    <row r="117" spans="1:15">
      <c r="A117" t="s">
        <v>323</v>
      </c>
      <c r="C117" t="s">
        <v>26</v>
      </c>
      <c r="E117" t="s">
        <v>324</v>
      </c>
      <c r="G117" s="1">
        <v>116</v>
      </c>
      <c r="H117" s="1" t="str">
        <f t="shared" si="11"/>
        <v>?</v>
      </c>
      <c r="I117" s="1" t="str">
        <f t="shared" si="12"/>
        <v>?</v>
      </c>
      <c r="J117" s="1" t="str">
        <f t="shared" si="10"/>
        <v>?</v>
      </c>
      <c r="M117" s="1">
        <f>IF(J117="",0,1)</f>
        <v>1</v>
      </c>
      <c r="N117" s="1">
        <f t="shared" si="9"/>
        <v>0</v>
      </c>
      <c r="O117" t="str">
        <f>IF(N117=1,CONCATENATE("["&amp;G117&amp;", "&amp;""""&amp;A117&amp;""""&amp;", "&amp;K117&amp;", "&amp;L117&amp;", "&amp;""""&amp;E117&amp;""""&amp;", "&amp;M117&amp;", "&amp;""""&amp;J117&amp;""""&amp;"], "),"")</f>
        <v/>
      </c>
    </row>
    <row r="118" spans="1:15">
      <c r="A118" t="s">
        <v>325</v>
      </c>
      <c r="B118" t="s">
        <v>326</v>
      </c>
      <c r="C118" t="s">
        <v>327</v>
      </c>
      <c r="D118" t="s">
        <v>328</v>
      </c>
      <c r="E118" t="s">
        <v>329</v>
      </c>
      <c r="G118" s="1">
        <v>117</v>
      </c>
      <c r="H118" s="1" t="str">
        <f t="shared" si="11"/>
        <v>~</v>
      </c>
      <c r="I118" s="1" t="str">
        <f t="shared" si="12"/>
        <v/>
      </c>
      <c r="J118" s="1" t="str">
        <f t="shared" si="10"/>
        <v>~</v>
      </c>
      <c r="K118">
        <v>30.880918000000001</v>
      </c>
      <c r="L118">
        <v>34.63062</v>
      </c>
      <c r="M118" s="1">
        <f>IF(J118="",0,1)</f>
        <v>1</v>
      </c>
      <c r="N118" s="1">
        <f t="shared" si="9"/>
        <v>1</v>
      </c>
      <c r="O118" t="str">
        <f>IF(N118=1,CONCATENATE("["&amp;G118&amp;", "&amp;""""&amp;A118&amp;""""&amp;", "&amp;K118&amp;", "&amp;L118&amp;", "&amp;""""&amp;E118&amp;""""&amp;", "&amp;M118&amp;", "&amp;""""&amp;J118&amp;""""&amp;"], "),"")</f>
        <v xml:space="preserve">[117, "Atharim", 30.880918, 34.63062, "Num 21:1", 1, "~"], </v>
      </c>
    </row>
    <row r="119" spans="1:15">
      <c r="A119" t="s">
        <v>45</v>
      </c>
      <c r="C119">
        <v>37.983333333333299</v>
      </c>
      <c r="D119">
        <v>23.733333333333299</v>
      </c>
      <c r="E119" t="s">
        <v>330</v>
      </c>
      <c r="G119" s="1">
        <v>118</v>
      </c>
      <c r="H119" s="1" t="str">
        <f t="shared" si="11"/>
        <v/>
      </c>
      <c r="I119" s="1" t="str">
        <f t="shared" si="12"/>
        <v/>
      </c>
      <c r="J119" s="1" t="str">
        <f t="shared" si="10"/>
        <v/>
      </c>
      <c r="K119">
        <v>37.983333330000001</v>
      </c>
      <c r="L119">
        <v>23.733333330000001</v>
      </c>
      <c r="M119" s="1">
        <f>IF(J119="",0,1)</f>
        <v>0</v>
      </c>
      <c r="N119" s="1">
        <f t="shared" si="9"/>
        <v>1</v>
      </c>
      <c r="O119" t="str">
        <f>IF(N119=1,CONCATENATE("["&amp;G119&amp;", "&amp;""""&amp;A119&amp;""""&amp;", "&amp;K119&amp;", "&amp;L119&amp;", "&amp;""""&amp;E119&amp;""""&amp;", "&amp;M119&amp;", "&amp;""""&amp;J119&amp;""""&amp;"], "),"")</f>
        <v xml:space="preserve">[118, "Athens", 37.98333333, 23.73333333, "Acts 17:15, Acts 17:16, Acts 17:22, Acts 18:1, 1 Thes 3:1", 0, ""], </v>
      </c>
    </row>
    <row r="120" spans="1:15">
      <c r="A120" t="s">
        <v>331</v>
      </c>
      <c r="B120" t="s">
        <v>258</v>
      </c>
      <c r="C120" t="s">
        <v>259</v>
      </c>
      <c r="D120" t="s">
        <v>260</v>
      </c>
      <c r="E120" t="s">
        <v>332</v>
      </c>
      <c r="G120" s="1">
        <v>119</v>
      </c>
      <c r="H120" s="1" t="str">
        <f t="shared" si="11"/>
        <v>~</v>
      </c>
      <c r="I120" s="1" t="str">
        <f t="shared" si="12"/>
        <v/>
      </c>
      <c r="J120" s="1" t="str">
        <f t="shared" si="10"/>
        <v>~</v>
      </c>
      <c r="K120">
        <v>31.9617</v>
      </c>
      <c r="L120">
        <v>35.911499999999997</v>
      </c>
      <c r="M120" s="1">
        <f>IF(J120="",0,1)</f>
        <v>1</v>
      </c>
      <c r="N120" s="1">
        <f t="shared" si="9"/>
        <v>1</v>
      </c>
      <c r="O120" t="str">
        <f>IF(N120=1,CONCATENATE("["&amp;G120&amp;", "&amp;""""&amp;A120&amp;""""&amp;", "&amp;K120&amp;", "&amp;L120&amp;", "&amp;""""&amp;E120&amp;""""&amp;", "&amp;M120&amp;", "&amp;""""&amp;J120&amp;""""&amp;"], "),"")</f>
        <v xml:space="preserve">[119, "Atroth-shophan", 31.9617, 35.9115, "Num 32:35", 1, "~"], </v>
      </c>
    </row>
    <row r="121" spans="1:15">
      <c r="A121" t="s">
        <v>333</v>
      </c>
      <c r="C121">
        <v>36.880825800700698</v>
      </c>
      <c r="D121">
        <v>30.6945655777896</v>
      </c>
      <c r="E121" t="s">
        <v>334</v>
      </c>
      <c r="G121" s="1">
        <v>120</v>
      </c>
      <c r="H121" s="1" t="str">
        <f t="shared" si="11"/>
        <v/>
      </c>
      <c r="I121" s="1" t="str">
        <f t="shared" si="12"/>
        <v/>
      </c>
      <c r="J121" s="1" t="str">
        <f t="shared" si="10"/>
        <v/>
      </c>
      <c r="K121">
        <v>36.880825799999997</v>
      </c>
      <c r="L121">
        <v>30.694565579999999</v>
      </c>
      <c r="M121" s="1">
        <f>IF(J121="",0,1)</f>
        <v>0</v>
      </c>
      <c r="N121" s="1">
        <f t="shared" si="9"/>
        <v>1</v>
      </c>
      <c r="O121" t="str">
        <f>IF(N121=1,CONCATENATE("["&amp;G121&amp;", "&amp;""""&amp;A121&amp;""""&amp;", "&amp;K121&amp;", "&amp;L121&amp;", "&amp;""""&amp;E121&amp;""""&amp;", "&amp;M121&amp;", "&amp;""""&amp;J121&amp;""""&amp;"], "),"")</f>
        <v xml:space="preserve">[120, "Attalia", 36.8808258, 30.69456558, "Acts 14:25", 0, ""], </v>
      </c>
    </row>
    <row r="122" spans="1:15">
      <c r="A122" t="s">
        <v>335</v>
      </c>
      <c r="B122" t="s">
        <v>129</v>
      </c>
      <c r="C122">
        <v>31.930539205799999</v>
      </c>
      <c r="D122">
        <v>35.221032749236699</v>
      </c>
      <c r="E122" t="s">
        <v>336</v>
      </c>
      <c r="G122" s="1">
        <v>121</v>
      </c>
      <c r="H122" s="1" t="str">
        <f t="shared" si="11"/>
        <v/>
      </c>
      <c r="I122" s="1" t="str">
        <f t="shared" si="12"/>
        <v/>
      </c>
      <c r="J122" s="1" t="str">
        <f t="shared" si="10"/>
        <v/>
      </c>
      <c r="K122">
        <v>31.930539209999999</v>
      </c>
      <c r="L122">
        <v>35.221032749999999</v>
      </c>
      <c r="M122" s="1">
        <f>IF(J122="",0,1)</f>
        <v>0</v>
      </c>
      <c r="N122" s="1">
        <f t="shared" si="9"/>
        <v>1</v>
      </c>
      <c r="O122" t="str">
        <f>IF(N122=1,CONCATENATE("["&amp;G122&amp;", "&amp;""""&amp;A122&amp;""""&amp;", "&amp;K122&amp;", "&amp;L122&amp;", "&amp;""""&amp;E122&amp;""""&amp;", "&amp;M122&amp;", "&amp;""""&amp;J122&amp;""""&amp;"], "),"")</f>
        <v xml:space="preserve">[121, "Aven", 31.93053921, 35.22103275, "Hos 10:8", 0, ""], </v>
      </c>
    </row>
    <row r="123" spans="1:15">
      <c r="A123" t="s">
        <v>337</v>
      </c>
      <c r="B123" t="s">
        <v>338</v>
      </c>
      <c r="C123" t="s">
        <v>339</v>
      </c>
      <c r="D123" t="s">
        <v>340</v>
      </c>
      <c r="E123" t="s">
        <v>341</v>
      </c>
      <c r="G123" s="1">
        <v>122</v>
      </c>
      <c r="H123" s="1" t="str">
        <f t="shared" si="11"/>
        <v>~</v>
      </c>
      <c r="I123" s="1" t="str">
        <f t="shared" si="12"/>
        <v/>
      </c>
      <c r="J123" s="1" t="str">
        <f t="shared" si="10"/>
        <v>~</v>
      </c>
      <c r="K123">
        <v>30.734691000000002</v>
      </c>
      <c r="L123">
        <v>35.606250000000003</v>
      </c>
      <c r="M123" s="1">
        <f>IF(J123="",0,1)</f>
        <v>1</v>
      </c>
      <c r="N123" s="1">
        <f t="shared" si="9"/>
        <v>1</v>
      </c>
      <c r="O123" t="str">
        <f>IF(N123=1,CONCATENATE("["&amp;G123&amp;", "&amp;""""&amp;A123&amp;""""&amp;", "&amp;K123&amp;", "&amp;L123&amp;", "&amp;""""&amp;E123&amp;""""&amp;", "&amp;M123&amp;", "&amp;""""&amp;J123&amp;""""&amp;"], "),"")</f>
        <v xml:space="preserve">[122, "Avith", 30.734691, 35.60625, "Gen 36:35, 1 Chr 1:46", 1, "~"], </v>
      </c>
    </row>
    <row r="124" spans="1:15">
      <c r="A124" t="s">
        <v>342</v>
      </c>
      <c r="B124" t="s">
        <v>343</v>
      </c>
      <c r="C124" t="s">
        <v>344</v>
      </c>
      <c r="D124" t="s">
        <v>345</v>
      </c>
      <c r="E124" t="s">
        <v>346</v>
      </c>
      <c r="G124" s="1">
        <v>123</v>
      </c>
      <c r="H124" s="1" t="str">
        <f t="shared" si="11"/>
        <v>~</v>
      </c>
      <c r="I124" s="1" t="str">
        <f t="shared" si="12"/>
        <v/>
      </c>
      <c r="J124" s="1" t="str">
        <f t="shared" si="10"/>
        <v>~</v>
      </c>
      <c r="K124">
        <v>34.467725000000002</v>
      </c>
      <c r="L124">
        <v>41.964955000000003</v>
      </c>
      <c r="M124" s="1">
        <f>IF(J124="",0,1)</f>
        <v>1</v>
      </c>
      <c r="N124" s="1">
        <f t="shared" si="9"/>
        <v>1</v>
      </c>
      <c r="O124" t="str">
        <f>IF(N124=1,CONCATENATE("["&amp;G124&amp;", "&amp;""""&amp;A124&amp;""""&amp;", "&amp;K124&amp;", "&amp;L124&amp;", "&amp;""""&amp;E124&amp;""""&amp;", "&amp;M124&amp;", "&amp;""""&amp;J124&amp;""""&amp;"], "),"")</f>
        <v xml:space="preserve">[123, "Avva", 34.467725, 41.964955, "2 Kgs 17:24", 1, "~"], </v>
      </c>
    </row>
    <row r="125" spans="1:15">
      <c r="A125" t="s">
        <v>347</v>
      </c>
      <c r="B125" t="s">
        <v>348</v>
      </c>
      <c r="C125" t="s">
        <v>349</v>
      </c>
      <c r="D125" t="s">
        <v>350</v>
      </c>
      <c r="E125" t="s">
        <v>351</v>
      </c>
      <c r="G125" s="1">
        <v>124</v>
      </c>
      <c r="H125" s="1" t="str">
        <f t="shared" si="11"/>
        <v>~</v>
      </c>
      <c r="I125" s="1" t="str">
        <f t="shared" si="12"/>
        <v/>
      </c>
      <c r="J125" s="1" t="str">
        <f t="shared" si="10"/>
        <v>~</v>
      </c>
      <c r="K125">
        <v>31.5357736213317</v>
      </c>
      <c r="L125">
        <v>35.0940998657873</v>
      </c>
      <c r="M125" s="1">
        <f>IF(J125="",0,1)</f>
        <v>1</v>
      </c>
      <c r="N125" s="1">
        <f t="shared" si="9"/>
        <v>1</v>
      </c>
      <c r="O125" t="str">
        <f>IF(N125=1,CONCATENATE("["&amp;G125&amp;", "&amp;""""&amp;A125&amp;""""&amp;", "&amp;K125&amp;", "&amp;L125&amp;", "&amp;""""&amp;E125&amp;""""&amp;", "&amp;M125&amp;", "&amp;""""&amp;J125&amp;""""&amp;"], "),"")</f>
        <v xml:space="preserve">[124, "Avvim", 31.5357736213317, 35.0940998657873, "Josh 18:23", 1, "~"], </v>
      </c>
    </row>
    <row r="126" spans="1:15">
      <c r="A126" t="s">
        <v>352</v>
      </c>
      <c r="B126" t="s">
        <v>353</v>
      </c>
      <c r="C126">
        <v>31.524817695327702</v>
      </c>
      <c r="D126">
        <v>34.4333647185274</v>
      </c>
      <c r="E126" t="s">
        <v>354</v>
      </c>
      <c r="G126" s="1">
        <v>125</v>
      </c>
      <c r="H126" s="1" t="str">
        <f t="shared" si="11"/>
        <v/>
      </c>
      <c r="I126" s="1" t="str">
        <f t="shared" si="12"/>
        <v/>
      </c>
      <c r="J126" s="1" t="str">
        <f t="shared" si="10"/>
        <v/>
      </c>
      <c r="K126">
        <v>31.5248177</v>
      </c>
      <c r="L126">
        <v>34.43336472</v>
      </c>
      <c r="M126" s="1">
        <f>IF(J126="",0,1)</f>
        <v>0</v>
      </c>
      <c r="N126" s="1">
        <f t="shared" si="9"/>
        <v>1</v>
      </c>
      <c r="O126" t="str">
        <f>IF(N126=1,CONCATENATE("["&amp;G126&amp;", "&amp;""""&amp;A126&amp;""""&amp;", "&amp;K126&amp;", "&amp;L126&amp;", "&amp;""""&amp;E126&amp;""""&amp;", "&amp;M126&amp;", "&amp;""""&amp;J126&amp;""""&amp;"], "),"")</f>
        <v xml:space="preserve">[125, "Ayyah", 31.5248177, 34.43336472, "1 Chr 7:28", 0, ""], </v>
      </c>
    </row>
    <row r="127" spans="1:15">
      <c r="A127" t="s">
        <v>355</v>
      </c>
      <c r="B127" t="s">
        <v>356</v>
      </c>
      <c r="C127" t="s">
        <v>357</v>
      </c>
      <c r="D127" t="s">
        <v>358</v>
      </c>
      <c r="E127" t="s">
        <v>359</v>
      </c>
      <c r="G127" s="1">
        <v>126</v>
      </c>
      <c r="H127" s="1" t="str">
        <f t="shared" si="11"/>
        <v>~</v>
      </c>
      <c r="I127" s="1" t="str">
        <f t="shared" si="12"/>
        <v/>
      </c>
      <c r="J127" s="1" t="str">
        <f t="shared" si="10"/>
        <v>~</v>
      </c>
      <c r="K127">
        <v>31.778095033413699</v>
      </c>
      <c r="L127">
        <v>35.247197609350103</v>
      </c>
      <c r="M127" s="1">
        <f>IF(J127="",0,1)</f>
        <v>1</v>
      </c>
      <c r="N127" s="1">
        <f t="shared" si="9"/>
        <v>1</v>
      </c>
      <c r="O127" t="str">
        <f>IF(N127=1,CONCATENATE("["&amp;G127&amp;", "&amp;""""&amp;A127&amp;""""&amp;", "&amp;K127&amp;", "&amp;L127&amp;", "&amp;""""&amp;E127&amp;""""&amp;", "&amp;M127&amp;", "&amp;""""&amp;J127&amp;""""&amp;"], "),"")</f>
        <v xml:space="preserve">[126, "Azal", 31.7780950334137, 35.2471976093501, "Zech 14:5", 1, "~"], </v>
      </c>
    </row>
    <row r="128" spans="1:15">
      <c r="A128" t="s">
        <v>360</v>
      </c>
      <c r="C128" t="s">
        <v>361</v>
      </c>
      <c r="E128" t="s">
        <v>362</v>
      </c>
      <c r="G128" s="1">
        <v>127</v>
      </c>
      <c r="H128" s="1" t="str">
        <f t="shared" si="11"/>
        <v>-</v>
      </c>
      <c r="I128" s="1" t="str">
        <f t="shared" si="12"/>
        <v>-</v>
      </c>
      <c r="J128" s="1" t="str">
        <f t="shared" si="10"/>
        <v>-</v>
      </c>
      <c r="K128" t="s">
        <v>361</v>
      </c>
      <c r="M128" s="1">
        <f>IF(J128="",0,1)</f>
        <v>1</v>
      </c>
      <c r="N128" s="1">
        <f t="shared" si="9"/>
        <v>0</v>
      </c>
      <c r="O128" t="str">
        <f>IF(N128=1,CONCATENATE("["&amp;G128&amp;", "&amp;""""&amp;A128&amp;""""&amp;", "&amp;K128&amp;", "&amp;L128&amp;", "&amp;""""&amp;E128&amp;""""&amp;", "&amp;M128&amp;", "&amp;""""&amp;J128&amp;""""&amp;"], "),"")</f>
        <v/>
      </c>
    </row>
    <row r="129" spans="1:15">
      <c r="A129" t="s">
        <v>363</v>
      </c>
      <c r="C129">
        <v>31.700638560437501</v>
      </c>
      <c r="D129">
        <v>34.936185899748203</v>
      </c>
      <c r="E129" t="s">
        <v>364</v>
      </c>
      <c r="G129" s="1">
        <v>128</v>
      </c>
      <c r="H129" s="1" t="str">
        <f t="shared" si="11"/>
        <v/>
      </c>
      <c r="I129" s="1" t="str">
        <f t="shared" si="12"/>
        <v/>
      </c>
      <c r="J129" s="1" t="str">
        <f t="shared" si="10"/>
        <v/>
      </c>
      <c r="K129">
        <v>31.700638560000002</v>
      </c>
      <c r="L129">
        <v>34.936185899999998</v>
      </c>
      <c r="M129" s="1">
        <f>IF(J129="",0,1)</f>
        <v>0</v>
      </c>
      <c r="N129" s="1">
        <f t="shared" si="9"/>
        <v>1</v>
      </c>
      <c r="O129" t="str">
        <f>IF(N129=1,CONCATENATE("["&amp;G129&amp;", "&amp;""""&amp;A129&amp;""""&amp;", "&amp;K129&amp;", "&amp;L129&amp;", "&amp;""""&amp;E129&amp;""""&amp;", "&amp;M129&amp;", "&amp;""""&amp;J129&amp;""""&amp;"], "),"")</f>
        <v xml:space="preserve">[128, "Azekah", 31.70063856, 34.9361859, "Josh 10:10, Josh 10:11, Josh 15:35, 1 Sam 17:1, 2 Chr 11:9, Neh 11:30, Jer 34:7", 0, ""], </v>
      </c>
    </row>
    <row r="130" spans="1:15">
      <c r="A130" t="s">
        <v>365</v>
      </c>
      <c r="B130" t="s">
        <v>366</v>
      </c>
      <c r="C130">
        <v>31.834202999999999</v>
      </c>
      <c r="D130">
        <v>35.260705999999999</v>
      </c>
      <c r="E130" t="s">
        <v>367</v>
      </c>
      <c r="G130" s="1">
        <v>129</v>
      </c>
      <c r="H130" s="1" t="str">
        <f t="shared" si="11"/>
        <v/>
      </c>
      <c r="I130" s="1" t="str">
        <f t="shared" si="12"/>
        <v/>
      </c>
      <c r="J130" s="1" t="str">
        <f t="shared" si="10"/>
        <v/>
      </c>
      <c r="K130">
        <v>31.834202999999999</v>
      </c>
      <c r="L130">
        <v>35.260705999999999</v>
      </c>
      <c r="M130" s="1">
        <f>IF(J130="",0,1)</f>
        <v>0</v>
      </c>
      <c r="N130" s="1">
        <f t="shared" si="9"/>
        <v>1</v>
      </c>
      <c r="O130" t="str">
        <f>IF(N130=1,CONCATENATE("["&amp;G130&amp;", "&amp;""""&amp;A130&amp;""""&amp;", "&amp;K130&amp;", "&amp;L130&amp;", "&amp;""""&amp;E130&amp;""""&amp;", "&amp;M130&amp;", "&amp;""""&amp;J130&amp;""""&amp;"], "),"")</f>
        <v xml:space="preserve">[129, "Azmaveth", 31.834203, 35.260706, "Ezra 2:24, Neh 12:29", 0, ""], </v>
      </c>
    </row>
    <row r="131" spans="1:15">
      <c r="A131" t="s">
        <v>368</v>
      </c>
      <c r="C131">
        <v>30.958506</v>
      </c>
      <c r="D131">
        <v>34.380499999999998</v>
      </c>
      <c r="E131" t="s">
        <v>369</v>
      </c>
      <c r="F131" t="s">
        <v>370</v>
      </c>
      <c r="G131" s="1">
        <v>130</v>
      </c>
      <c r="H131" s="1" t="str">
        <f t="shared" si="11"/>
        <v/>
      </c>
      <c r="I131" s="1" t="str">
        <f t="shared" si="12"/>
        <v/>
      </c>
      <c r="J131" s="1" t="str">
        <f t="shared" si="10"/>
        <v/>
      </c>
      <c r="K131">
        <v>30.958506</v>
      </c>
      <c r="L131">
        <v>34.380499999999998</v>
      </c>
      <c r="M131" s="1">
        <f>IF(J131="",0,1)</f>
        <v>0</v>
      </c>
      <c r="N131" s="1">
        <f t="shared" ref="N131:N194" si="13">IF(AND(K131&lt;&gt;"",L131&lt;&gt;""),1,0)</f>
        <v>1</v>
      </c>
      <c r="O131" t="str">
        <f>IF(N131=1,CONCATENATE("["&amp;G131&amp;", "&amp;""""&amp;A131&amp;""""&amp;", "&amp;K131&amp;", "&amp;L131&amp;", "&amp;""""&amp;E131&amp;""""&amp;", "&amp;M131&amp;", "&amp;""""&amp;J131&amp;""""&amp;"], "),"")</f>
        <v xml:space="preserve">[130, "Azmon", 30.958506, 34.3805, "Num 34:4, Num 34:5, Josh 15:4", 0, ""], </v>
      </c>
    </row>
    <row r="132" spans="1:15">
      <c r="A132" t="s">
        <v>371</v>
      </c>
      <c r="B132" t="s">
        <v>372</v>
      </c>
      <c r="C132" t="s">
        <v>373</v>
      </c>
      <c r="D132" t="s">
        <v>374</v>
      </c>
      <c r="E132" t="s">
        <v>375</v>
      </c>
      <c r="G132" s="1">
        <v>131</v>
      </c>
      <c r="H132" s="1" t="str">
        <f t="shared" si="11"/>
        <v>~</v>
      </c>
      <c r="I132" s="1" t="str">
        <f t="shared" si="12"/>
        <v/>
      </c>
      <c r="J132" s="1" t="str">
        <f t="shared" si="10"/>
        <v>~</v>
      </c>
      <c r="K132">
        <v>32.686956402431797</v>
      </c>
      <c r="L132">
        <v>35.3909130429968</v>
      </c>
      <c r="M132" s="1">
        <f>IF(J132="",0,1)</f>
        <v>1</v>
      </c>
      <c r="N132" s="1">
        <f t="shared" si="13"/>
        <v>1</v>
      </c>
      <c r="O132" t="str">
        <f>IF(N132=1,CONCATENATE("["&amp;G132&amp;", "&amp;""""&amp;A132&amp;""""&amp;", "&amp;K132&amp;", "&amp;L132&amp;", "&amp;""""&amp;E132&amp;""""&amp;", "&amp;M132&amp;", "&amp;""""&amp;J132&amp;""""&amp;"], "),"")</f>
        <v xml:space="preserve">[131, "Aznoth-tabor", 32.6869564024318, 35.3909130429968, "Josh 19:34", 1, "~"], </v>
      </c>
    </row>
    <row r="133" spans="1:15">
      <c r="A133" t="s">
        <v>376</v>
      </c>
      <c r="B133" t="s">
        <v>284</v>
      </c>
      <c r="C133">
        <v>31.802999710861599</v>
      </c>
      <c r="D133">
        <v>34.6351145939134</v>
      </c>
      <c r="E133" t="s">
        <v>377</v>
      </c>
      <c r="G133" s="1">
        <v>132</v>
      </c>
      <c r="H133" s="1" t="str">
        <f t="shared" si="11"/>
        <v/>
      </c>
      <c r="I133" s="1" t="str">
        <f t="shared" si="12"/>
        <v/>
      </c>
      <c r="J133" s="1" t="str">
        <f t="shared" si="10"/>
        <v/>
      </c>
      <c r="K133">
        <v>31.802999710000002</v>
      </c>
      <c r="L133">
        <v>34.635114590000001</v>
      </c>
      <c r="M133" s="1">
        <f>IF(J133="",0,1)</f>
        <v>0</v>
      </c>
      <c r="N133" s="1">
        <f t="shared" si="13"/>
        <v>1</v>
      </c>
      <c r="O133" t="str">
        <f>IF(N133=1,CONCATENATE("["&amp;G133&amp;", "&amp;""""&amp;A133&amp;""""&amp;", "&amp;K133&amp;", "&amp;L133&amp;", "&amp;""""&amp;E133&amp;""""&amp;", "&amp;M133&amp;", "&amp;""""&amp;J133&amp;""""&amp;"], "),"")</f>
        <v xml:space="preserve">[132, "Azotus", 31.80299971, 34.63511459, "Acts 8:40", 0, ""], </v>
      </c>
    </row>
    <row r="134" spans="1:15">
      <c r="A134" t="s">
        <v>378</v>
      </c>
      <c r="B134" t="s">
        <v>379</v>
      </c>
      <c r="C134">
        <v>32.049953000000002</v>
      </c>
      <c r="D134">
        <v>35.733401999999998</v>
      </c>
      <c r="E134" t="s">
        <v>380</v>
      </c>
      <c r="G134" s="1">
        <v>133</v>
      </c>
      <c r="H134" s="1" t="str">
        <f t="shared" si="11"/>
        <v/>
      </c>
      <c r="I134" s="1" t="str">
        <f t="shared" si="12"/>
        <v/>
      </c>
      <c r="J134" s="1" t="str">
        <f t="shared" si="10"/>
        <v/>
      </c>
      <c r="K134">
        <v>32.049953000000002</v>
      </c>
      <c r="L134">
        <v>35.733401999999998</v>
      </c>
      <c r="M134" s="1">
        <f>IF(J134="",0,1)</f>
        <v>0</v>
      </c>
      <c r="N134" s="1">
        <f t="shared" si="13"/>
        <v>1</v>
      </c>
      <c r="O134" t="str">
        <f>IF(N134=1,CONCATENATE("["&amp;G134&amp;", "&amp;""""&amp;A134&amp;""""&amp;", "&amp;K134&amp;", "&amp;L134&amp;", "&amp;""""&amp;E134&amp;""""&amp;", "&amp;M134&amp;", "&amp;""""&amp;J134&amp;""""&amp;"], "),"")</f>
        <v xml:space="preserve">[133, "Baal", 32.049953, 35.733402, "1 Chr 4:33", 0, ""], </v>
      </c>
    </row>
    <row r="135" spans="1:15">
      <c r="A135" t="s">
        <v>381</v>
      </c>
      <c r="B135" t="s">
        <v>382</v>
      </c>
      <c r="C135" t="s">
        <v>383</v>
      </c>
      <c r="D135" t="s">
        <v>384</v>
      </c>
      <c r="E135" t="s">
        <v>385</v>
      </c>
      <c r="G135" s="1">
        <v>134</v>
      </c>
      <c r="H135" s="1" t="str">
        <f t="shared" si="11"/>
        <v>~</v>
      </c>
      <c r="I135" s="1" t="str">
        <f t="shared" si="12"/>
        <v/>
      </c>
      <c r="J135" s="1" t="str">
        <f t="shared" si="10"/>
        <v>~</v>
      </c>
      <c r="K135">
        <v>31.244952173577101</v>
      </c>
      <c r="L135">
        <v>34.840888584984903</v>
      </c>
      <c r="M135" s="1">
        <f>IF(J135="",0,1)</f>
        <v>1</v>
      </c>
      <c r="N135" s="1">
        <f t="shared" si="13"/>
        <v>1</v>
      </c>
      <c r="O135" t="str">
        <f>IF(N135=1,CONCATENATE("["&amp;G135&amp;", "&amp;""""&amp;A135&amp;""""&amp;", "&amp;K135&amp;", "&amp;L135&amp;", "&amp;""""&amp;E135&amp;""""&amp;", "&amp;M135&amp;", "&amp;""""&amp;J135&amp;""""&amp;"], "),"")</f>
        <v xml:space="preserve">[134, "Baalah 1", 31.2449521735771, 34.8408885849849, "Josh 15:29", 1, "~"], </v>
      </c>
    </row>
    <row r="136" spans="1:15">
      <c r="A136" t="s">
        <v>386</v>
      </c>
      <c r="B136" t="s">
        <v>387</v>
      </c>
      <c r="C136" t="s">
        <v>388</v>
      </c>
      <c r="D136" t="s">
        <v>389</v>
      </c>
      <c r="E136" t="s">
        <v>390</v>
      </c>
      <c r="G136" s="1">
        <v>135</v>
      </c>
      <c r="H136" s="1" t="str">
        <f t="shared" si="11"/>
        <v/>
      </c>
      <c r="I136" s="1" t="str">
        <f t="shared" si="12"/>
        <v>?</v>
      </c>
      <c r="J136" s="1" t="str">
        <f t="shared" ref="J136:J199" si="14">IF(H136&lt;&gt;"",H136,IF(I136&lt;&gt;"",I136,""))</f>
        <v>?</v>
      </c>
      <c r="K136">
        <v>31.771104000000001</v>
      </c>
      <c r="L136">
        <v>34.993811999999998</v>
      </c>
      <c r="M136" s="1">
        <f>IF(J136="",0,1)</f>
        <v>1</v>
      </c>
      <c r="N136" s="1">
        <f t="shared" si="13"/>
        <v>1</v>
      </c>
      <c r="O136" t="str">
        <f>IF(N136=1,CONCATENATE("["&amp;G136&amp;", "&amp;""""&amp;A136&amp;""""&amp;", "&amp;K136&amp;", "&amp;L136&amp;", "&amp;""""&amp;E136&amp;""""&amp;", "&amp;M136&amp;", "&amp;""""&amp;J136&amp;""""&amp;"], "),"")</f>
        <v xml:space="preserve">[135, "Baalah 2", 31.771104, 34.993812, "Josh 15:9, Josh 15:10, 1 Chr 13:6", 1, "?"], </v>
      </c>
    </row>
    <row r="137" spans="1:15">
      <c r="A137" t="s">
        <v>391</v>
      </c>
      <c r="C137" t="s">
        <v>392</v>
      </c>
      <c r="D137" t="s">
        <v>393</v>
      </c>
      <c r="E137" t="s">
        <v>394</v>
      </c>
      <c r="G137" s="1">
        <v>136</v>
      </c>
      <c r="H137" s="1" t="str">
        <f t="shared" si="11"/>
        <v>~</v>
      </c>
      <c r="I137" s="1" t="str">
        <f t="shared" si="12"/>
        <v/>
      </c>
      <c r="J137" s="1" t="str">
        <f t="shared" si="14"/>
        <v>~</v>
      </c>
      <c r="K137">
        <v>31.927451000000001</v>
      </c>
      <c r="L137">
        <v>35.055377999999997</v>
      </c>
      <c r="M137" s="1">
        <f>IF(J137="",0,1)</f>
        <v>1</v>
      </c>
      <c r="N137" s="1">
        <f t="shared" si="13"/>
        <v>1</v>
      </c>
      <c r="O137" t="str">
        <f>IF(N137=1,CONCATENATE("["&amp;G137&amp;", "&amp;""""&amp;A137&amp;""""&amp;", "&amp;K137&amp;", "&amp;L137&amp;", "&amp;""""&amp;E137&amp;""""&amp;", "&amp;M137&amp;", "&amp;""""&amp;J137&amp;""""&amp;"], "),"")</f>
        <v xml:space="preserve">[136, "Baalath 1", 31.927451, 35.055378, "Josh 19:44", 1, "~"], </v>
      </c>
    </row>
    <row r="138" spans="1:15">
      <c r="A138" t="s">
        <v>395</v>
      </c>
      <c r="B138" t="s">
        <v>391</v>
      </c>
      <c r="C138" t="s">
        <v>392</v>
      </c>
      <c r="D138" t="s">
        <v>393</v>
      </c>
      <c r="E138" t="s">
        <v>396</v>
      </c>
      <c r="F138" t="s">
        <v>26</v>
      </c>
      <c r="G138" s="1">
        <v>137</v>
      </c>
      <c r="H138" s="1" t="str">
        <f t="shared" si="11"/>
        <v>~</v>
      </c>
      <c r="I138" s="1" t="str">
        <f t="shared" si="12"/>
        <v/>
      </c>
      <c r="J138" s="1" t="str">
        <f t="shared" si="14"/>
        <v>~</v>
      </c>
      <c r="K138">
        <v>31.927451000000001</v>
      </c>
      <c r="L138">
        <v>35.055377999999997</v>
      </c>
      <c r="M138" s="1">
        <f>IF(J138="",0,1)</f>
        <v>1</v>
      </c>
      <c r="N138" s="1">
        <f t="shared" si="13"/>
        <v>1</v>
      </c>
      <c r="O138" t="str">
        <f>IF(N138=1,CONCATENATE("["&amp;G138&amp;", "&amp;""""&amp;A138&amp;""""&amp;", "&amp;K138&amp;", "&amp;L138&amp;", "&amp;""""&amp;E138&amp;""""&amp;", "&amp;M138&amp;", "&amp;""""&amp;J138&amp;""""&amp;"], "),"")</f>
        <v xml:space="preserve">[137, "Baalath 2", 31.927451, 35.055378, "1 Kgs 9:18, 2 Chr 8:6", 1, "~"], </v>
      </c>
    </row>
    <row r="139" spans="1:15">
      <c r="A139" t="s">
        <v>379</v>
      </c>
      <c r="C139">
        <v>32.049953000000002</v>
      </c>
      <c r="D139">
        <v>35.733401999999998</v>
      </c>
      <c r="E139" t="s">
        <v>397</v>
      </c>
      <c r="G139" s="1">
        <v>138</v>
      </c>
      <c r="H139" s="1" t="str">
        <f t="shared" si="11"/>
        <v/>
      </c>
      <c r="I139" s="1" t="str">
        <f t="shared" si="12"/>
        <v/>
      </c>
      <c r="J139" s="1" t="str">
        <f t="shared" si="14"/>
        <v/>
      </c>
      <c r="K139">
        <v>32.049953000000002</v>
      </c>
      <c r="L139">
        <v>35.733401999999998</v>
      </c>
      <c r="M139" s="1">
        <f>IF(J139="",0,1)</f>
        <v>0</v>
      </c>
      <c r="N139" s="1">
        <f t="shared" si="13"/>
        <v>1</v>
      </c>
      <c r="O139" t="str">
        <f>IF(N139=1,CONCATENATE("["&amp;G139&amp;", "&amp;""""&amp;A139&amp;""""&amp;", "&amp;K139&amp;", "&amp;L139&amp;", "&amp;""""&amp;E139&amp;""""&amp;", "&amp;M139&amp;", "&amp;""""&amp;J139&amp;""""&amp;"], "),"")</f>
        <v xml:space="preserve">[138, "Baalath-beer", 32.049953, 35.733402, "Josh 19:8", 0, ""], </v>
      </c>
    </row>
    <row r="140" spans="1:15">
      <c r="A140" t="s">
        <v>398</v>
      </c>
      <c r="B140" t="s">
        <v>387</v>
      </c>
      <c r="C140" t="s">
        <v>388</v>
      </c>
      <c r="D140" t="s">
        <v>389</v>
      </c>
      <c r="E140" t="s">
        <v>399</v>
      </c>
      <c r="G140" s="1">
        <v>139</v>
      </c>
      <c r="H140" s="1" t="str">
        <f t="shared" si="11"/>
        <v/>
      </c>
      <c r="I140" s="1" t="str">
        <f t="shared" si="12"/>
        <v>?</v>
      </c>
      <c r="J140" s="1" t="str">
        <f t="shared" si="14"/>
        <v>?</v>
      </c>
      <c r="K140">
        <v>31.771104000000001</v>
      </c>
      <c r="L140">
        <v>34.993811999999998</v>
      </c>
      <c r="M140" s="1">
        <f>IF(J140="",0,1)</f>
        <v>1</v>
      </c>
      <c r="N140" s="1">
        <f t="shared" si="13"/>
        <v>1</v>
      </c>
      <c r="O140" t="str">
        <f>IF(N140=1,CONCATENATE("["&amp;G140&amp;", "&amp;""""&amp;A140&amp;""""&amp;", "&amp;K140&amp;", "&amp;L140&amp;", "&amp;""""&amp;E140&amp;""""&amp;", "&amp;M140&amp;", "&amp;""""&amp;J140&amp;""""&amp;"], "),"")</f>
        <v xml:space="preserve">[139, "Baale-judah", 31.771104, 34.993812, "2 Sam 6:2", 1, "?"], </v>
      </c>
    </row>
    <row r="141" spans="1:15">
      <c r="A141" t="s">
        <v>400</v>
      </c>
      <c r="B141" t="s">
        <v>401</v>
      </c>
      <c r="C141">
        <v>33.416159823996999</v>
      </c>
      <c r="D141">
        <v>35.857256176355797</v>
      </c>
      <c r="E141" t="s">
        <v>402</v>
      </c>
      <c r="G141" s="1">
        <v>140</v>
      </c>
      <c r="H141" s="1" t="str">
        <f t="shared" ref="H141:H204" si="15">IF(ISNUMBER(LEFT(C141,1)*1),"",LEFT(C141,1))</f>
        <v/>
      </c>
      <c r="I141" s="1" t="str">
        <f t="shared" ref="I141:I204" si="16">IF(ISNUMBER(RIGHT(C141,1)*1),"",RIGHT(C141,1))</f>
        <v/>
      </c>
      <c r="J141" s="1" t="str">
        <f t="shared" si="14"/>
        <v/>
      </c>
      <c r="K141">
        <v>33.416159819999997</v>
      </c>
      <c r="L141">
        <v>35.85725618</v>
      </c>
      <c r="M141" s="1">
        <f>IF(J141="",0,1)</f>
        <v>0</v>
      </c>
      <c r="N141" s="1">
        <f t="shared" si="13"/>
        <v>1</v>
      </c>
      <c r="O141" t="str">
        <f>IF(N141=1,CONCATENATE("["&amp;G141&amp;", "&amp;""""&amp;A141&amp;""""&amp;", "&amp;K141&amp;", "&amp;L141&amp;", "&amp;""""&amp;E141&amp;""""&amp;", "&amp;M141&amp;", "&amp;""""&amp;J141&amp;""""&amp;"], "),"")</f>
        <v xml:space="preserve">[140, "Baal-gad", 33.41615982, 35.85725618, "Josh 11:17, Josh 12:7, Josh 13:5", 0, ""], </v>
      </c>
    </row>
    <row r="142" spans="1:15">
      <c r="A142" t="s">
        <v>403</v>
      </c>
      <c r="B142" t="s">
        <v>401</v>
      </c>
      <c r="C142">
        <v>33.416159823996999</v>
      </c>
      <c r="D142">
        <v>35.857256176355797</v>
      </c>
      <c r="E142" t="s">
        <v>404</v>
      </c>
      <c r="G142" s="1">
        <v>141</v>
      </c>
      <c r="H142" s="1" t="str">
        <f t="shared" si="15"/>
        <v/>
      </c>
      <c r="I142" s="1" t="str">
        <f t="shared" si="16"/>
        <v/>
      </c>
      <c r="J142" s="1" t="str">
        <f t="shared" si="14"/>
        <v/>
      </c>
      <c r="K142">
        <v>33.416159819999997</v>
      </c>
      <c r="L142">
        <v>35.85725618</v>
      </c>
      <c r="M142" s="1">
        <f>IF(J142="",0,1)</f>
        <v>0</v>
      </c>
      <c r="N142" s="1">
        <f t="shared" si="13"/>
        <v>1</v>
      </c>
      <c r="O142" t="str">
        <f>IF(N142=1,CONCATENATE("["&amp;G142&amp;", "&amp;""""&amp;A142&amp;""""&amp;", "&amp;K142&amp;", "&amp;L142&amp;", "&amp;""""&amp;E142&amp;""""&amp;", "&amp;M142&amp;", "&amp;""""&amp;J142&amp;""""&amp;"], "),"")</f>
        <v xml:space="preserve">[141, "Baal-hamon", 33.41615982, 35.85725618, "Sng 8:11", 0, ""], </v>
      </c>
    </row>
    <row r="143" spans="1:15">
      <c r="A143" t="s">
        <v>405</v>
      </c>
      <c r="C143">
        <v>31.979434000000001</v>
      </c>
      <c r="D143">
        <v>35.279229000000001</v>
      </c>
      <c r="E143" t="s">
        <v>406</v>
      </c>
      <c r="G143" s="1">
        <v>142</v>
      </c>
      <c r="H143" s="1" t="str">
        <f t="shared" si="15"/>
        <v/>
      </c>
      <c r="I143" s="1" t="str">
        <f t="shared" si="16"/>
        <v/>
      </c>
      <c r="J143" s="1" t="str">
        <f t="shared" si="14"/>
        <v/>
      </c>
      <c r="K143">
        <v>31.979434000000001</v>
      </c>
      <c r="L143">
        <v>35.279229000000001</v>
      </c>
      <c r="M143" s="1">
        <f>IF(J143="",0,1)</f>
        <v>0</v>
      </c>
      <c r="N143" s="1">
        <f t="shared" si="13"/>
        <v>1</v>
      </c>
      <c r="O143" t="str">
        <f>IF(N143=1,CONCATENATE("["&amp;G143&amp;", "&amp;""""&amp;A143&amp;""""&amp;", "&amp;K143&amp;", "&amp;L143&amp;", "&amp;""""&amp;E143&amp;""""&amp;", "&amp;M143&amp;", "&amp;""""&amp;J143&amp;""""&amp;"], "),"")</f>
        <v xml:space="preserve">[142, "Baal-hazor", 31.979434, 35.279229, "2 Sam 13:23", 0, ""], </v>
      </c>
    </row>
    <row r="144" spans="1:15">
      <c r="A144" t="s">
        <v>407</v>
      </c>
      <c r="B144" t="s">
        <v>401</v>
      </c>
      <c r="C144">
        <v>33.416159823996999</v>
      </c>
      <c r="D144">
        <v>35.857256176355797</v>
      </c>
      <c r="E144" t="s">
        <v>408</v>
      </c>
      <c r="G144" s="1">
        <v>143</v>
      </c>
      <c r="H144" s="1" t="str">
        <f t="shared" si="15"/>
        <v/>
      </c>
      <c r="I144" s="1" t="str">
        <f t="shared" si="16"/>
        <v/>
      </c>
      <c r="J144" s="1" t="str">
        <f t="shared" si="14"/>
        <v/>
      </c>
      <c r="K144">
        <v>33.416159819999997</v>
      </c>
      <c r="L144">
        <v>35.85725618</v>
      </c>
      <c r="M144" s="1">
        <f>IF(J144="",0,1)</f>
        <v>0</v>
      </c>
      <c r="N144" s="1">
        <f t="shared" si="13"/>
        <v>1</v>
      </c>
      <c r="O144" t="str">
        <f>IF(N144=1,CONCATENATE("["&amp;G144&amp;", "&amp;""""&amp;A144&amp;""""&amp;", "&amp;K144&amp;", "&amp;L144&amp;", "&amp;""""&amp;E144&amp;""""&amp;", "&amp;M144&amp;", "&amp;""""&amp;J144&amp;""""&amp;"], "),"")</f>
        <v xml:space="preserve">[143, "Baal-hermon", 33.41615982, 35.85725618, "1 Chr 5:23", 0, ""], </v>
      </c>
    </row>
    <row r="145" spans="1:15">
      <c r="A145" t="s">
        <v>409</v>
      </c>
      <c r="C145">
        <v>31.679454</v>
      </c>
      <c r="D145">
        <v>35.734892000000002</v>
      </c>
      <c r="E145" t="s">
        <v>410</v>
      </c>
      <c r="G145" s="1">
        <v>144</v>
      </c>
      <c r="H145" s="1" t="str">
        <f t="shared" si="15"/>
        <v/>
      </c>
      <c r="I145" s="1" t="str">
        <f t="shared" si="16"/>
        <v/>
      </c>
      <c r="J145" s="1" t="str">
        <f t="shared" si="14"/>
        <v/>
      </c>
      <c r="K145">
        <v>31.679454</v>
      </c>
      <c r="L145">
        <v>35.734892000000002</v>
      </c>
      <c r="M145" s="1">
        <f>IF(J145="",0,1)</f>
        <v>0</v>
      </c>
      <c r="N145" s="1">
        <f t="shared" si="13"/>
        <v>1</v>
      </c>
      <c r="O145" t="str">
        <f>IF(N145=1,CONCATENATE("["&amp;G145&amp;", "&amp;""""&amp;A145&amp;""""&amp;", "&amp;K145&amp;", "&amp;L145&amp;", "&amp;""""&amp;E145&amp;""""&amp;", "&amp;M145&amp;", "&amp;""""&amp;J145&amp;""""&amp;"], "),"")</f>
        <v xml:space="preserve">[144, "Baal-meon", 31.679454, 35.734892, "Num 32:38, 1 Chr 5:8, Ezek 25:9", 0, ""], </v>
      </c>
    </row>
    <row r="146" spans="1:15">
      <c r="A146" t="s">
        <v>411</v>
      </c>
      <c r="B146" t="s">
        <v>412</v>
      </c>
      <c r="C146" t="s">
        <v>413</v>
      </c>
      <c r="D146" t="s">
        <v>414</v>
      </c>
      <c r="E146" t="s">
        <v>415</v>
      </c>
      <c r="G146" s="1">
        <v>145</v>
      </c>
      <c r="H146" s="1" t="str">
        <f t="shared" si="15"/>
        <v>~</v>
      </c>
      <c r="I146" s="1" t="str">
        <f t="shared" si="16"/>
        <v/>
      </c>
      <c r="J146" s="1" t="str">
        <f t="shared" si="14"/>
        <v>~</v>
      </c>
      <c r="K146">
        <v>31.765031297033001</v>
      </c>
      <c r="L146">
        <v>35.718565757418098</v>
      </c>
      <c r="M146" s="1">
        <f>IF(J146="",0,1)</f>
        <v>1</v>
      </c>
      <c r="N146" s="1">
        <f t="shared" si="13"/>
        <v>1</v>
      </c>
      <c r="O146" t="str">
        <f>IF(N146=1,CONCATENATE("["&amp;G146&amp;", "&amp;""""&amp;A146&amp;""""&amp;", "&amp;K146&amp;", "&amp;L146&amp;", "&amp;""""&amp;E146&amp;""""&amp;", "&amp;M146&amp;", "&amp;""""&amp;J146&amp;""""&amp;"], "),"")</f>
        <v xml:space="preserve">[145, "Baal-peor", 31.765031297033, 35.7185657574181, "Deut 4:3, Hos 9:10", 1, "~"], </v>
      </c>
    </row>
    <row r="147" spans="1:15">
      <c r="A147" t="s">
        <v>416</v>
      </c>
      <c r="B147" t="s">
        <v>417</v>
      </c>
      <c r="C147" t="s">
        <v>418</v>
      </c>
      <c r="D147" t="s">
        <v>419</v>
      </c>
      <c r="E147" t="s">
        <v>420</v>
      </c>
      <c r="G147" s="1">
        <v>146</v>
      </c>
      <c r="H147" s="1" t="str">
        <f t="shared" si="15"/>
        <v>~</v>
      </c>
      <c r="I147" s="1" t="str">
        <f t="shared" si="16"/>
        <v/>
      </c>
      <c r="J147" s="1" t="str">
        <f t="shared" si="14"/>
        <v>~</v>
      </c>
      <c r="K147">
        <v>31.756332</v>
      </c>
      <c r="L147">
        <v>35.223058999999999</v>
      </c>
      <c r="M147" s="1">
        <f>IF(J147="",0,1)</f>
        <v>1</v>
      </c>
      <c r="N147" s="1">
        <f t="shared" si="13"/>
        <v>1</v>
      </c>
      <c r="O147" t="str">
        <f>IF(N147=1,CONCATENATE("["&amp;G147&amp;", "&amp;""""&amp;A147&amp;""""&amp;", "&amp;K147&amp;", "&amp;L147&amp;", "&amp;""""&amp;E147&amp;""""&amp;", "&amp;M147&amp;", "&amp;""""&amp;J147&amp;""""&amp;"], "),"")</f>
        <v xml:space="preserve">[146, "Baal-perazim", 31.756332, 35.223059, "2 Sam 5:20, 1 Chr 14:11", 1, "~"], </v>
      </c>
    </row>
    <row r="148" spans="1:15">
      <c r="A148" t="s">
        <v>421</v>
      </c>
      <c r="B148" t="s">
        <v>422</v>
      </c>
      <c r="C148" t="s">
        <v>423</v>
      </c>
      <c r="D148" t="s">
        <v>424</v>
      </c>
      <c r="E148" t="s">
        <v>425</v>
      </c>
      <c r="G148" s="1">
        <v>147</v>
      </c>
      <c r="H148" s="1" t="str">
        <f t="shared" si="15"/>
        <v>~</v>
      </c>
      <c r="I148" s="1" t="str">
        <f t="shared" si="16"/>
        <v/>
      </c>
      <c r="J148" s="1" t="str">
        <f t="shared" si="14"/>
        <v>~</v>
      </c>
      <c r="K148">
        <v>32.029736999999997</v>
      </c>
      <c r="L148">
        <v>35.222603999999997</v>
      </c>
      <c r="M148" s="1">
        <f>IF(J148="",0,1)</f>
        <v>1</v>
      </c>
      <c r="N148" s="1">
        <f t="shared" si="13"/>
        <v>1</v>
      </c>
      <c r="O148" t="str">
        <f>IF(N148=1,CONCATENATE("["&amp;G148&amp;", "&amp;""""&amp;A148&amp;""""&amp;", "&amp;K148&amp;", "&amp;L148&amp;", "&amp;""""&amp;E148&amp;""""&amp;", "&amp;M148&amp;", "&amp;""""&amp;J148&amp;""""&amp;"], "),"")</f>
        <v xml:space="preserve">[147, "Baal-shalishah", 32.029737, 35.222604, "2 Kgs 4:42", 1, "~"], </v>
      </c>
    </row>
    <row r="149" spans="1:15">
      <c r="A149" t="s">
        <v>426</v>
      </c>
      <c r="B149" t="s">
        <v>427</v>
      </c>
      <c r="C149" t="s">
        <v>428</v>
      </c>
      <c r="D149" t="s">
        <v>429</v>
      </c>
      <c r="E149" t="s">
        <v>430</v>
      </c>
      <c r="G149" s="1">
        <v>148</v>
      </c>
      <c r="H149" s="1" t="str">
        <f t="shared" si="15"/>
        <v>~</v>
      </c>
      <c r="I149" s="1" t="str">
        <f t="shared" si="16"/>
        <v/>
      </c>
      <c r="J149" s="1" t="str">
        <f t="shared" si="14"/>
        <v>~</v>
      </c>
      <c r="K149">
        <v>31.823781024603001</v>
      </c>
      <c r="L149">
        <v>35.231009361286297</v>
      </c>
      <c r="M149" s="1">
        <f>IF(J149="",0,1)</f>
        <v>1</v>
      </c>
      <c r="N149" s="1">
        <f t="shared" si="13"/>
        <v>1</v>
      </c>
      <c r="O149" t="str">
        <f>IF(N149=1,CONCATENATE("["&amp;G149&amp;", "&amp;""""&amp;A149&amp;""""&amp;", "&amp;K149&amp;", "&amp;L149&amp;", "&amp;""""&amp;E149&amp;""""&amp;", "&amp;M149&amp;", "&amp;""""&amp;J149&amp;""""&amp;"], "),"")</f>
        <v xml:space="preserve">[148, "Baal-tamar", 31.823781024603, 35.2310093612863, "Judg 20:33", 1, "~"], </v>
      </c>
    </row>
    <row r="150" spans="1:15">
      <c r="A150" t="s">
        <v>431</v>
      </c>
      <c r="C150" t="s">
        <v>432</v>
      </c>
      <c r="D150" t="s">
        <v>433</v>
      </c>
      <c r="E150" t="s">
        <v>434</v>
      </c>
      <c r="G150" s="1">
        <v>149</v>
      </c>
      <c r="H150" s="1" t="str">
        <f t="shared" si="15"/>
        <v/>
      </c>
      <c r="I150" s="1" t="str">
        <f t="shared" si="16"/>
        <v>?</v>
      </c>
      <c r="J150" s="1" t="str">
        <f t="shared" si="14"/>
        <v>?</v>
      </c>
      <c r="K150">
        <v>29.938441000000001</v>
      </c>
      <c r="L150">
        <v>32.395473000000003</v>
      </c>
      <c r="M150" s="1">
        <f>IF(J150="",0,1)</f>
        <v>1</v>
      </c>
      <c r="N150" s="1">
        <f t="shared" si="13"/>
        <v>1</v>
      </c>
      <c r="O150" t="str">
        <f>IF(N150=1,CONCATENATE("["&amp;G150&amp;", "&amp;""""&amp;A150&amp;""""&amp;", "&amp;K150&amp;", "&amp;L150&amp;", "&amp;""""&amp;E150&amp;""""&amp;", "&amp;M150&amp;", "&amp;""""&amp;J150&amp;""""&amp;"], "),"")</f>
        <v xml:space="preserve">[149, "Baal-zephon", 29.938441, 32.395473, "Ex 14:2, Ex 14:9, Num 33:7", 1, "?"], </v>
      </c>
    </row>
    <row r="151" spans="1:15">
      <c r="A151" t="s">
        <v>435</v>
      </c>
      <c r="C151">
        <v>32.536503686168402</v>
      </c>
      <c r="D151">
        <v>44.420882873738698</v>
      </c>
      <c r="E151" t="s">
        <v>436</v>
      </c>
      <c r="G151" s="1">
        <v>150</v>
      </c>
      <c r="H151" s="1" t="str">
        <f t="shared" si="15"/>
        <v/>
      </c>
      <c r="I151" s="1" t="str">
        <f t="shared" si="16"/>
        <v/>
      </c>
      <c r="J151" s="1" t="str">
        <f t="shared" si="14"/>
        <v/>
      </c>
      <c r="K151">
        <v>32.536503690000004</v>
      </c>
      <c r="L151">
        <v>44.42088287</v>
      </c>
      <c r="M151" s="1">
        <f>IF(J151="",0,1)</f>
        <v>0</v>
      </c>
      <c r="N151" s="1">
        <f t="shared" si="13"/>
        <v>1</v>
      </c>
      <c r="O151" t="str">
        <f>IF(N151=1,CONCATENATE("["&amp;G151&amp;", "&amp;""""&amp;A151&amp;""""&amp;", "&amp;K151&amp;", "&amp;L151&amp;", "&amp;""""&amp;E151&amp;""""&amp;", "&amp;M151&amp;", "&amp;""""&amp;J151&amp;""""&amp;"], "),"")</f>
        <v xml:space="preserve">[150, "Babel", 32.53650369, 44.42088287, "Gen 10:10, Gen 11:9", 0, ""], </v>
      </c>
    </row>
    <row r="152" spans="1:15">
      <c r="A152" t="s">
        <v>437</v>
      </c>
      <c r="B152" t="s">
        <v>435</v>
      </c>
      <c r="C152">
        <v>32.536503686168402</v>
      </c>
      <c r="D152">
        <v>44.420882873738698</v>
      </c>
      <c r="E152" t="s">
        <v>438</v>
      </c>
      <c r="G152" s="1">
        <v>151</v>
      </c>
      <c r="H152" s="1" t="str">
        <f t="shared" si="15"/>
        <v/>
      </c>
      <c r="I152" s="1" t="str">
        <f t="shared" si="16"/>
        <v/>
      </c>
      <c r="J152" s="1" t="str">
        <f t="shared" si="14"/>
        <v/>
      </c>
      <c r="K152">
        <v>32.536503690000004</v>
      </c>
      <c r="L152">
        <v>44.42088287</v>
      </c>
      <c r="M152" s="1">
        <f>IF(J152="",0,1)</f>
        <v>0</v>
      </c>
      <c r="N152" s="1">
        <f t="shared" si="13"/>
        <v>1</v>
      </c>
      <c r="O152" t="str">
        <f>IF(N152=1,CONCATENATE("["&amp;G152&amp;", "&amp;""""&amp;A152&amp;""""&amp;", "&amp;K152&amp;", "&amp;L152&amp;", "&amp;""""&amp;E152&amp;""""&amp;", "&amp;M152&amp;", "&amp;""""&amp;J152&amp;""""&amp;"], "),"")</f>
        <v xml:space="preserve">[151, "Babylon", 32.53650369, 44.42088287, "2 Kgs 17:24, 2 Kgs 17:30, 2 Kgs 20:12, 2 Kgs 20:14, 2 Kgs 20:17, 2 Kgs 20:18, 2 Kgs 24:1, 2 Kgs 24:7, 2 Kgs 24:10, 2 Kgs 24:11, 2 Kgs 24:12, 2 Kgs 24:15, 2 Kgs 24:16, 2 Kgs 24:17, 2 Kgs 24:20, 2 Kgs 25:1, 2 Kgs 25:6, 2 Kgs 25:7, 2 Kgs 25:8, 2 Kgs 25:11, 2 Kgs 25:13, 2 Kgs 25:20, 2 Kgs 25:21, 2 Kgs 25:22, 2 Kgs 25:23, 2 Kgs 25:24, 2 Kgs 25:27, 2 Kgs 25:28, 1 Chr 9:1, 2 Chr 32:31, 2 Chr 33:11, 2 Chr 36:6, 2 Chr 36:7, 2 Chr 36:10, 2 Chr 36:18, 2 Chr 36:20, Ezra 2:1, Ezra 5:12, Ezra 5:13, Ezra 5:14, Ezra 5:17, Ezra 6:5, Neh 7:6, Neh 13:6, Est 2:6, Ps 87:4, Ps 137:1, Ps 137:8, Isa 13:1, Isa 13:19, Isa 14:4, Isa 14:22, Isa 21:9, Isa 39:1, Isa 39:3, Isa 39:6, Isa 39:7, Isa 43:14, Isa 47:1, Isa 48:14, Isa 48:20, Jer 20:4, Jer 20:5, Jer 20:6, Jer 21:2, Jer 21:4, Jer 21:7, Jer 21:10, Jer 22:25, Jer 24:1, Jer 25:1, Jer 25:9, Jer 25:11, Jer 25:12, Jer 25:26, Jer 27:6, Jer 27:8, Jer 27:9, Jer 27:11, Jer 27:12, Jer 27:13, Jer 27:14, Jer 27:16, Jer 27:17, Jer 27:18, Jer 27:20, Jer 27:22, Jer 28:2, Jer 28:3, Jer 28:4, Jer 28:6, Jer 28:11, Jer 28:14, Jer 29:1, Jer 29:3, Jer 29:4, Jer 29:10, Jer 29:15, Jer 29:20, Jer 29:21, Jer 29:22, Jer 29:28, Jer 32:2, Jer 32:3, Jer 32:4, Jer 32:5, Jer 32:28, Jer 32:36, Jer 34:1, Jer 34:2, Jer 34:3, Jer 34:7, Jer 34:21, Jer 35:11, Jer 36:29, Jer 37:1, Jer 37:17, Jer 37:19, Jer 38:3, Jer 38:17, Jer 38:18, Jer 38:22, Jer 38:23, Jer 39:1, Jer 39:3, Jer 39:5, Jer 39:6, Jer 39:7, Jer 39:9, Jer 39:11, Jer 39:13, Jer 40:1, Jer 40:4, Jer 40:5, Jer 40:7, Jer 40:9, Jer 40:11, Jer 41:2, Jer 41:18, Jer 42:11, Jer 43:3, Jer 43:10, Jer 44:30, Jer 46:2, Jer 46:13, Jer 46:26, Jer 49:28, Jer 49:30, Jer 50:1, Jer 50:2, Jer 50:8, Jer 50:9, Jer 50:13, Jer 50:14, Jer 50:16, Jer 50:17, Jer 50:18, Jer 50:23, Jer 50:24, Jer 50:28, Jer 50:29, Jer 50:34, Jer 50:35, Jer 50:39, Jer 50:42, Jer 50:43, Jer 50:45, Jer 50:46, Jer 51:1, Jer 51:2, Jer 51:6, Jer 51:7, Jer 51:8, Jer 51:9, Jer 51:11, Jer 51:12, Jer 51:24, Jer 51:29, Jer 51:30, Jer 51:31, Jer 51:33, Jer 51:34, Jer 51:35, Jer 51:37, Jer 51:41, Jer 51:42, Jer 51:44, Jer 51:47, Jer 51:48, Jer 51:49, Jer 51:53, Jer 51:54, Jer 51:55, Jer 51:56, Jer 51:58, Jer 51:59, Jer 51:60, Jer 51:61, Jer 51:64, Jer 52:3, Jer 52:4, Jer 52:9, Jer 52:10, Jer 52:11, Jer 52:12, Jer 52:15, Jer 52:17, Jer 52:26, Jer 52:27, Jer 52:31, Jer 52:32, Ezek 12:13, Ezek 17:12, Ezek 17:16, Ezek 17:20, Ezek 19:9, Ezek 21:19, Ezek 21:21, Ezek 24:2, Ezek 26:7, Ezek 29:18, Ezek 29:19, Ezek 30:10, Ezek 30:24, Ezek 30:25, Ezek 32:11, Dan 1:1, Dan 2:12, Dan 2:14, Dan 2:18, Dan 2:24, Dan 2:48, Dan 2:49, Dan 3:1, Dan 3:12, Dan 3:30, Dan 4:6, Dan 4:29, Dan 4:30, Dan 5:7, Dan 7:1, Mic 4:10, Zech 2:7, Zech 6:10, Matt 1:11, Matt 1:12, Matt 1:17, Acts 7:43, 1 Pet 5:13, Rev 14:8, Rev 16:19, Rev 17:5, Rev 18:2, Rev 18:10, Rev 18:21", 0, ""], </v>
      </c>
    </row>
    <row r="153" spans="1:15">
      <c r="A153" t="s">
        <v>439</v>
      </c>
      <c r="B153" t="s">
        <v>435</v>
      </c>
      <c r="C153">
        <v>32.536503686168402</v>
      </c>
      <c r="D153">
        <v>44.420882873738698</v>
      </c>
      <c r="E153" t="s">
        <v>440</v>
      </c>
      <c r="G153" s="1">
        <v>152</v>
      </c>
      <c r="H153" s="1" t="str">
        <f t="shared" si="15"/>
        <v/>
      </c>
      <c r="I153" s="1" t="str">
        <f t="shared" si="16"/>
        <v/>
      </c>
      <c r="J153" s="1" t="str">
        <f t="shared" si="14"/>
        <v/>
      </c>
      <c r="K153">
        <v>32.536503690000004</v>
      </c>
      <c r="L153">
        <v>44.42088287</v>
      </c>
      <c r="M153" s="1">
        <f>IF(J153="",0,1)</f>
        <v>0</v>
      </c>
      <c r="N153" s="1">
        <f t="shared" si="13"/>
        <v>1</v>
      </c>
      <c r="O153" t="str">
        <f>IF(N153=1,CONCATENATE("["&amp;G153&amp;", "&amp;""""&amp;A153&amp;""""&amp;", "&amp;K153&amp;", "&amp;L153&amp;", "&amp;""""&amp;E153&amp;""""&amp;", "&amp;M153&amp;", "&amp;""""&amp;J153&amp;""""&amp;"], "),"")</f>
        <v xml:space="preserve">[152, "Babylonia", 32.53650369, 44.42088287, "Ezra 1:11, Ezra 2:1, Ezra 5:12, Ezra 6:1, Ezra 7:6, Ezra 7:9, Ezra 7:16, Ezra 8:1", 0, ""], </v>
      </c>
    </row>
    <row r="154" spans="1:15">
      <c r="A154" t="s">
        <v>441</v>
      </c>
      <c r="B154" t="s">
        <v>442</v>
      </c>
      <c r="C154" t="s">
        <v>443</v>
      </c>
      <c r="D154" t="s">
        <v>444</v>
      </c>
      <c r="E154" t="s">
        <v>445</v>
      </c>
      <c r="G154" s="1">
        <v>153</v>
      </c>
      <c r="H154" s="1" t="str">
        <f t="shared" si="15"/>
        <v>~</v>
      </c>
      <c r="I154" s="1" t="str">
        <f t="shared" si="16"/>
        <v/>
      </c>
      <c r="J154" s="1" t="str">
        <f t="shared" si="14"/>
        <v>~</v>
      </c>
      <c r="K154">
        <v>31.824736000000001</v>
      </c>
      <c r="L154">
        <v>35.388486</v>
      </c>
      <c r="M154" s="1">
        <f>IF(J154="",0,1)</f>
        <v>1</v>
      </c>
      <c r="N154" s="1">
        <f t="shared" si="13"/>
        <v>1</v>
      </c>
      <c r="O154" t="str">
        <f>IF(N154=1,CONCATENATE("["&amp;G154&amp;", "&amp;""""&amp;A154&amp;""""&amp;", "&amp;K154&amp;", "&amp;L154&amp;", "&amp;""""&amp;E154&amp;""""&amp;", "&amp;M154&amp;", "&amp;""""&amp;J154&amp;""""&amp;"], "),"")</f>
        <v xml:space="preserve">[153, "Baharum", 31.824736, 35.388486, "1 Chr 11:33", 1, "~"], </v>
      </c>
    </row>
    <row r="155" spans="1:15">
      <c r="A155" t="s">
        <v>442</v>
      </c>
      <c r="C155" t="s">
        <v>443</v>
      </c>
      <c r="D155" t="s">
        <v>444</v>
      </c>
      <c r="E155" t="s">
        <v>446</v>
      </c>
      <c r="G155" s="1">
        <v>154</v>
      </c>
      <c r="H155" s="1" t="str">
        <f t="shared" si="15"/>
        <v>~</v>
      </c>
      <c r="I155" s="1" t="str">
        <f t="shared" si="16"/>
        <v/>
      </c>
      <c r="J155" s="1" t="str">
        <f t="shared" si="14"/>
        <v>~</v>
      </c>
      <c r="K155">
        <v>31.824736000000001</v>
      </c>
      <c r="L155">
        <v>35.388486</v>
      </c>
      <c r="M155" s="1">
        <f>IF(J155="",0,1)</f>
        <v>1</v>
      </c>
      <c r="N155" s="1">
        <f t="shared" si="13"/>
        <v>1</v>
      </c>
      <c r="O155" t="str">
        <f>IF(N155=1,CONCATENATE("["&amp;G155&amp;", "&amp;""""&amp;A155&amp;""""&amp;", "&amp;K155&amp;", "&amp;L155&amp;", "&amp;""""&amp;E155&amp;""""&amp;", "&amp;M155&amp;", "&amp;""""&amp;J155&amp;""""&amp;"], "),"")</f>
        <v xml:space="preserve">[154, "Bahurim", 31.824736, 35.388486, "2 Sam 3:16, 2 Sam 16:5, 2 Sam 17:18, 2 Sam 19:16, 2 Sam 23:31, 1 Kgs 2:8", 1, "~"], </v>
      </c>
    </row>
    <row r="156" spans="1:15">
      <c r="A156" t="s">
        <v>447</v>
      </c>
      <c r="B156" t="s">
        <v>382</v>
      </c>
      <c r="C156" t="s">
        <v>383</v>
      </c>
      <c r="D156" t="s">
        <v>384</v>
      </c>
      <c r="E156" t="s">
        <v>448</v>
      </c>
      <c r="G156" s="1">
        <v>155</v>
      </c>
      <c r="H156" s="1" t="str">
        <f t="shared" si="15"/>
        <v>~</v>
      </c>
      <c r="I156" s="1" t="str">
        <f t="shared" si="16"/>
        <v/>
      </c>
      <c r="J156" s="1" t="str">
        <f t="shared" si="14"/>
        <v>~</v>
      </c>
      <c r="K156">
        <v>31.244952173577101</v>
      </c>
      <c r="L156">
        <v>34.840888584984903</v>
      </c>
      <c r="M156" s="1">
        <f>IF(J156="",0,1)</f>
        <v>1</v>
      </c>
      <c r="N156" s="1">
        <f t="shared" si="13"/>
        <v>1</v>
      </c>
      <c r="O156" t="str">
        <f>IF(N156=1,CONCATENATE("["&amp;G156&amp;", "&amp;""""&amp;A156&amp;""""&amp;", "&amp;K156&amp;", "&amp;L156&amp;", "&amp;""""&amp;E156&amp;""""&amp;", "&amp;M156&amp;", "&amp;""""&amp;J156&amp;""""&amp;"], "),"")</f>
        <v xml:space="preserve">[155, "Balah", 31.2449521735771, 34.8408885849849, "Josh 19:3", 1, "~"], </v>
      </c>
    </row>
    <row r="157" spans="1:15">
      <c r="A157" t="s">
        <v>449</v>
      </c>
      <c r="B157" t="s">
        <v>450</v>
      </c>
      <c r="C157">
        <v>31.8468477275369</v>
      </c>
      <c r="D157">
        <v>35.184912377775099</v>
      </c>
      <c r="E157" t="s">
        <v>451</v>
      </c>
      <c r="G157" s="1">
        <v>156</v>
      </c>
      <c r="H157" s="1" t="str">
        <f t="shared" si="15"/>
        <v/>
      </c>
      <c r="I157" s="1" t="str">
        <f t="shared" si="16"/>
        <v/>
      </c>
      <c r="J157" s="1" t="str">
        <f t="shared" si="14"/>
        <v/>
      </c>
      <c r="K157">
        <v>31.84684773</v>
      </c>
      <c r="L157">
        <v>35.18491238</v>
      </c>
      <c r="M157" s="1">
        <f>IF(J157="",0,1)</f>
        <v>0</v>
      </c>
      <c r="N157" s="1">
        <f t="shared" si="13"/>
        <v>1</v>
      </c>
      <c r="O157" t="str">
        <f>IF(N157=1,CONCATENATE("["&amp;G157&amp;", "&amp;""""&amp;A157&amp;""""&amp;", "&amp;K157&amp;", "&amp;L157&amp;", "&amp;""""&amp;E157&amp;""""&amp;", "&amp;M157&amp;", "&amp;""""&amp;J157&amp;""""&amp;"], "),"")</f>
        <v xml:space="preserve">[156, "Bamah", 31.84684773, 35.18491238, "Ezek 20:29", 0, ""], </v>
      </c>
    </row>
    <row r="158" spans="1:15">
      <c r="A158" t="s">
        <v>452</v>
      </c>
      <c r="B158" t="s">
        <v>412</v>
      </c>
      <c r="C158" t="s">
        <v>413</v>
      </c>
      <c r="D158" t="s">
        <v>414</v>
      </c>
      <c r="E158" t="s">
        <v>453</v>
      </c>
      <c r="G158" s="1">
        <v>157</v>
      </c>
      <c r="H158" s="1" t="str">
        <f t="shared" si="15"/>
        <v>~</v>
      </c>
      <c r="I158" s="1" t="str">
        <f t="shared" si="16"/>
        <v/>
      </c>
      <c r="J158" s="1" t="str">
        <f t="shared" si="14"/>
        <v>~</v>
      </c>
      <c r="K158">
        <v>31.765031297033001</v>
      </c>
      <c r="L158">
        <v>35.718565757418098</v>
      </c>
      <c r="M158" s="1">
        <f>IF(J158="",0,1)</f>
        <v>1</v>
      </c>
      <c r="N158" s="1">
        <f t="shared" si="13"/>
        <v>1</v>
      </c>
      <c r="O158" t="str">
        <f>IF(N158=1,CONCATENATE("["&amp;G158&amp;", "&amp;""""&amp;A158&amp;""""&amp;", "&amp;K158&amp;", "&amp;L158&amp;", "&amp;""""&amp;E158&amp;""""&amp;", "&amp;M158&amp;", "&amp;""""&amp;J158&amp;""""&amp;"], "),"")</f>
        <v xml:space="preserve">[157, "Bamoth", 31.765031297033, 35.7185657574181, "Num 21:19, Num 21:20", 1, "~"], </v>
      </c>
    </row>
    <row r="159" spans="1:15">
      <c r="A159" t="s">
        <v>454</v>
      </c>
      <c r="B159" t="s">
        <v>412</v>
      </c>
      <c r="C159" t="s">
        <v>413</v>
      </c>
      <c r="D159" t="s">
        <v>414</v>
      </c>
      <c r="E159" t="s">
        <v>455</v>
      </c>
      <c r="G159" s="1">
        <v>158</v>
      </c>
      <c r="H159" s="1" t="str">
        <f t="shared" si="15"/>
        <v>~</v>
      </c>
      <c r="I159" s="1" t="str">
        <f t="shared" si="16"/>
        <v/>
      </c>
      <c r="J159" s="1" t="str">
        <f t="shared" si="14"/>
        <v>~</v>
      </c>
      <c r="K159">
        <v>31.765031297033001</v>
      </c>
      <c r="L159">
        <v>35.718565757418098</v>
      </c>
      <c r="M159" s="1">
        <f>IF(J159="",0,1)</f>
        <v>1</v>
      </c>
      <c r="N159" s="1">
        <f t="shared" si="13"/>
        <v>1</v>
      </c>
      <c r="O159" t="str">
        <f>IF(N159=1,CONCATENATE("["&amp;G159&amp;", "&amp;""""&amp;A159&amp;""""&amp;", "&amp;K159&amp;", "&amp;L159&amp;", "&amp;""""&amp;E159&amp;""""&amp;", "&amp;M159&amp;", "&amp;""""&amp;J159&amp;""""&amp;"], "),"")</f>
        <v xml:space="preserve">[158, "Bamoth-baal", 31.765031297033, 35.7185657574181, "Num 22:41, Josh 13:17", 1, "~"], </v>
      </c>
    </row>
    <row r="160" spans="1:15">
      <c r="A160" t="s">
        <v>456</v>
      </c>
      <c r="B160" t="s">
        <v>457</v>
      </c>
      <c r="C160" t="s">
        <v>458</v>
      </c>
      <c r="D160" t="s">
        <v>459</v>
      </c>
      <c r="E160" t="s">
        <v>460</v>
      </c>
      <c r="F160" t="s">
        <v>49</v>
      </c>
      <c r="G160" s="1">
        <v>159</v>
      </c>
      <c r="H160" s="1" t="str">
        <f t="shared" si="15"/>
        <v>&gt;</v>
      </c>
      <c r="I160" s="1" t="str">
        <f t="shared" si="16"/>
        <v/>
      </c>
      <c r="J160" s="1" t="str">
        <f t="shared" si="14"/>
        <v>&gt;</v>
      </c>
      <c r="K160">
        <v>32.800075525054403</v>
      </c>
      <c r="L160">
        <v>35.937301304762499</v>
      </c>
      <c r="M160" s="1">
        <f>IF(J160="",0,1)</f>
        <v>1</v>
      </c>
      <c r="N160" s="1">
        <f t="shared" si="13"/>
        <v>1</v>
      </c>
      <c r="O160" t="str">
        <f>IF(N160=1,CONCATENATE("["&amp;G160&amp;", "&amp;""""&amp;A160&amp;""""&amp;", "&amp;K160&amp;", "&amp;L160&amp;", "&amp;""""&amp;E160&amp;""""&amp;", "&amp;M160&amp;", "&amp;""""&amp;J160&amp;""""&amp;"], "),"")</f>
        <v xml:space="preserve">[159, "Bashan", 32.8000755250544, 35.9373013047625, "Num 21:33, Num 32:33, Deut 1:4, Deut 3:1, Deut 3:3, Deut 3:4, Deut 3:10, Deut 3:11, Deut 3:13, Deut 3:14, Deut 4:43, Deut 4:47, Deut 29:7, Deut 32:14, Deut 33:22, Josh 9:10, Josh 12:4, Josh 12:5, Josh 13:11, Josh 13:12, Josh 13:30, Josh 13:31, Josh 17:1, Josh 17:5, Josh 20:8, Josh 21:6, Josh 21:27, Josh 22:7, 1 Kgs 4:13, 1 Kgs 4:19, 2 Kgs 10:33, 1 Chr 5:11, 1 Chr 5:12, 1 Chr 5:16, 1 Chr 5:23, 1 Chr 6:62, 1 Chr 6:71, Neh 9:22, Ps 22:12, Ps 68:15, Ps 68:22, Ps 135:11, Ps 136:20, Isa 2:13, Isa 33:9, Jer 22:20, Jer 50:19, Ezek 27:6, Ezek 39:18, Amos 4:1, Mic 7:14, Nahum 1:4, Zech 11:2", 1, "&gt;"], </v>
      </c>
    </row>
    <row r="161" spans="1:15">
      <c r="A161" t="s">
        <v>461</v>
      </c>
      <c r="B161" t="s">
        <v>99</v>
      </c>
      <c r="C161" t="s">
        <v>462</v>
      </c>
      <c r="D161" t="s">
        <v>463</v>
      </c>
      <c r="E161" t="s">
        <v>464</v>
      </c>
      <c r="G161" s="1">
        <v>160</v>
      </c>
      <c r="H161" s="1" t="str">
        <f t="shared" si="15"/>
        <v>&lt;</v>
      </c>
      <c r="I161" s="1" t="str">
        <f t="shared" si="16"/>
        <v/>
      </c>
      <c r="J161" s="1" t="str">
        <f t="shared" si="14"/>
        <v>&lt;</v>
      </c>
      <c r="K161">
        <v>31.800520008703199</v>
      </c>
      <c r="L161">
        <v>35.809018667172502</v>
      </c>
      <c r="M161" s="1">
        <f>IF(J161="",0,1)</f>
        <v>1</v>
      </c>
      <c r="N161" s="1">
        <f t="shared" si="13"/>
        <v>1</v>
      </c>
      <c r="O161" t="str">
        <f>IF(N161=1,CONCATENATE("["&amp;G161&amp;", "&amp;""""&amp;A161&amp;""""&amp;", "&amp;K161&amp;", "&amp;L161&amp;", "&amp;""""&amp;E161&amp;""""&amp;", "&amp;M161&amp;", "&amp;""""&amp;J161&amp;""""&amp;"], "),"")</f>
        <v xml:space="preserve">[160, "Bath-rabbim", 31.8005200087032, 35.8090186671725, "Sng 7:4", 1, "&lt;"], </v>
      </c>
    </row>
    <row r="162" spans="1:15">
      <c r="A162" t="s">
        <v>465</v>
      </c>
      <c r="B162" t="s">
        <v>379</v>
      </c>
      <c r="C162">
        <v>32.049953000000002</v>
      </c>
      <c r="D162">
        <v>35.733401999999998</v>
      </c>
      <c r="E162" t="s">
        <v>466</v>
      </c>
      <c r="G162" s="1">
        <v>161</v>
      </c>
      <c r="H162" s="1" t="str">
        <f t="shared" si="15"/>
        <v/>
      </c>
      <c r="I162" s="1" t="str">
        <f t="shared" si="16"/>
        <v/>
      </c>
      <c r="J162" s="1" t="str">
        <f t="shared" si="14"/>
        <v/>
      </c>
      <c r="K162">
        <v>32.049953000000002</v>
      </c>
      <c r="L162">
        <v>35.733401999999998</v>
      </c>
      <c r="M162" s="1">
        <f>IF(J162="",0,1)</f>
        <v>0</v>
      </c>
      <c r="N162" s="1">
        <f t="shared" si="13"/>
        <v>1</v>
      </c>
      <c r="O162" t="str">
        <f>IF(N162=1,CONCATENATE("["&amp;G162&amp;", "&amp;""""&amp;A162&amp;""""&amp;", "&amp;K162&amp;", "&amp;L162&amp;", "&amp;""""&amp;E162&amp;""""&amp;", "&amp;M162&amp;", "&amp;""""&amp;J162&amp;""""&amp;"], "),"")</f>
        <v xml:space="preserve">[161, "Bealoth", 32.049953, 35.733402, "Josh 15:24, 1 Kgs 4:16", 0, ""], </v>
      </c>
    </row>
    <row r="163" spans="1:15">
      <c r="A163" t="s">
        <v>467</v>
      </c>
      <c r="B163" t="s">
        <v>114</v>
      </c>
      <c r="C163" t="s">
        <v>184</v>
      </c>
      <c r="D163" t="s">
        <v>185</v>
      </c>
      <c r="E163" t="s">
        <v>468</v>
      </c>
      <c r="G163" s="1">
        <v>162</v>
      </c>
      <c r="H163" s="1" t="str">
        <f t="shared" si="15"/>
        <v>&lt;</v>
      </c>
      <c r="I163" s="1" t="str">
        <f t="shared" si="16"/>
        <v/>
      </c>
      <c r="J163" s="1" t="str">
        <f t="shared" si="14"/>
        <v>&lt;</v>
      </c>
      <c r="K163">
        <v>31.777443999999999</v>
      </c>
      <c r="L163">
        <v>35.234935</v>
      </c>
      <c r="M163" s="1">
        <f>IF(J163="",0,1)</f>
        <v>1</v>
      </c>
      <c r="N163" s="1">
        <f t="shared" si="13"/>
        <v>1</v>
      </c>
      <c r="O163" t="str">
        <f>IF(N163=1,CONCATENATE("["&amp;G163&amp;", "&amp;""""&amp;A163&amp;""""&amp;", "&amp;K163&amp;", "&amp;L163&amp;", "&amp;""""&amp;E163&amp;""""&amp;", "&amp;M163&amp;", "&amp;""""&amp;J163&amp;""""&amp;"], "),"")</f>
        <v xml:space="preserve">[162, "Beautiful Gate", 31.777444, 35.234935, "Acts 3:2, Acts 3:10", 1, "&lt;"], </v>
      </c>
    </row>
    <row r="164" spans="1:15">
      <c r="A164" t="s">
        <v>469</v>
      </c>
      <c r="B164" t="s">
        <v>470</v>
      </c>
      <c r="C164" t="s">
        <v>471</v>
      </c>
      <c r="D164" t="s">
        <v>472</v>
      </c>
      <c r="E164" t="s">
        <v>473</v>
      </c>
      <c r="G164" s="1">
        <v>163</v>
      </c>
      <c r="H164" s="1" t="str">
        <f t="shared" si="15"/>
        <v>~</v>
      </c>
      <c r="I164" s="1" t="str">
        <f t="shared" si="16"/>
        <v/>
      </c>
      <c r="J164" s="1" t="str">
        <f t="shared" si="14"/>
        <v>~</v>
      </c>
      <c r="K164">
        <v>30.998062000000001</v>
      </c>
      <c r="L164">
        <v>35.498547000000002</v>
      </c>
      <c r="M164" s="1">
        <f>IF(J164="",0,1)</f>
        <v>1</v>
      </c>
      <c r="N164" s="1">
        <f t="shared" si="13"/>
        <v>1</v>
      </c>
      <c r="O164" t="str">
        <f>IF(N164=1,CONCATENATE("["&amp;G164&amp;", "&amp;""""&amp;A164&amp;""""&amp;", "&amp;K164&amp;", "&amp;L164&amp;", "&amp;""""&amp;E164&amp;""""&amp;", "&amp;M164&amp;", "&amp;""""&amp;J164&amp;""""&amp;"], "),"")</f>
        <v xml:space="preserve">[163, "Beer", 30.998062, 35.498547, "Num 21:16", 1, "~"], </v>
      </c>
    </row>
    <row r="165" spans="1:15">
      <c r="A165" t="s">
        <v>474</v>
      </c>
      <c r="B165" t="s">
        <v>475</v>
      </c>
      <c r="C165">
        <v>31.9000744912709</v>
      </c>
      <c r="D165">
        <v>35.216688006024597</v>
      </c>
      <c r="E165" t="s">
        <v>476</v>
      </c>
      <c r="G165" s="1">
        <v>164</v>
      </c>
      <c r="H165" s="1" t="str">
        <f t="shared" si="15"/>
        <v/>
      </c>
      <c r="I165" s="1" t="str">
        <f t="shared" si="16"/>
        <v/>
      </c>
      <c r="J165" s="1" t="str">
        <f t="shared" si="14"/>
        <v/>
      </c>
      <c r="K165">
        <v>31.900074490000002</v>
      </c>
      <c r="L165">
        <v>35.216688009999999</v>
      </c>
      <c r="M165" s="1">
        <f>IF(J165="",0,1)</f>
        <v>0</v>
      </c>
      <c r="N165" s="1">
        <f t="shared" si="13"/>
        <v>1</v>
      </c>
      <c r="O165" t="str">
        <f>IF(N165=1,CONCATENATE("["&amp;G165&amp;", "&amp;""""&amp;A165&amp;""""&amp;", "&amp;K165&amp;", "&amp;L165&amp;", "&amp;""""&amp;E165&amp;""""&amp;", "&amp;M165&amp;", "&amp;""""&amp;J165&amp;""""&amp;"], "),"")</f>
        <v xml:space="preserve">[164, "Beer 2", 31.90007449, 35.21668801, "Judg 9:21", 0, ""], </v>
      </c>
    </row>
    <row r="166" spans="1:15">
      <c r="A166" t="s">
        <v>477</v>
      </c>
      <c r="B166" t="s">
        <v>470</v>
      </c>
      <c r="C166" t="s">
        <v>471</v>
      </c>
      <c r="D166" t="s">
        <v>472</v>
      </c>
      <c r="E166" t="s">
        <v>478</v>
      </c>
      <c r="G166" s="1">
        <v>165</v>
      </c>
      <c r="H166" s="1" t="str">
        <f t="shared" si="15"/>
        <v>~</v>
      </c>
      <c r="I166" s="1" t="str">
        <f t="shared" si="16"/>
        <v/>
      </c>
      <c r="J166" s="1" t="str">
        <f t="shared" si="14"/>
        <v>~</v>
      </c>
      <c r="K166">
        <v>30.998062000000001</v>
      </c>
      <c r="L166">
        <v>35.498547000000002</v>
      </c>
      <c r="M166" s="1">
        <f>IF(J166="",0,1)</f>
        <v>1</v>
      </c>
      <c r="N166" s="1">
        <f t="shared" si="13"/>
        <v>1</v>
      </c>
      <c r="O166" t="str">
        <f>IF(N166=1,CONCATENATE("["&amp;G166&amp;", "&amp;""""&amp;A166&amp;""""&amp;", "&amp;K166&amp;", "&amp;L166&amp;", "&amp;""""&amp;E166&amp;""""&amp;", "&amp;M166&amp;", "&amp;""""&amp;J166&amp;""""&amp;"], "),"")</f>
        <v xml:space="preserve">[165, "Beer-elim", 30.998062, 35.498547, "Isa 15:8", 1, "~"], </v>
      </c>
    </row>
    <row r="167" spans="1:15">
      <c r="A167" t="s">
        <v>479</v>
      </c>
      <c r="B167" t="s">
        <v>480</v>
      </c>
      <c r="C167" t="s">
        <v>481</v>
      </c>
      <c r="D167" t="s">
        <v>482</v>
      </c>
      <c r="E167" t="s">
        <v>483</v>
      </c>
      <c r="G167" s="1">
        <v>166</v>
      </c>
      <c r="H167" s="1" t="str">
        <f t="shared" si="15"/>
        <v>~</v>
      </c>
      <c r="I167" s="1" t="str">
        <f t="shared" si="16"/>
        <v/>
      </c>
      <c r="J167" s="1" t="str">
        <f t="shared" si="14"/>
        <v>~</v>
      </c>
      <c r="K167">
        <v>30.687712813761099</v>
      </c>
      <c r="L167">
        <v>34.494795542469397</v>
      </c>
      <c r="M167" s="1">
        <f>IF(J167="",0,1)</f>
        <v>1</v>
      </c>
      <c r="N167" s="1">
        <f t="shared" si="13"/>
        <v>1</v>
      </c>
      <c r="O167" t="str">
        <f>IF(N167=1,CONCATENATE("["&amp;G167&amp;", "&amp;""""&amp;A167&amp;""""&amp;", "&amp;K167&amp;", "&amp;L167&amp;", "&amp;""""&amp;E167&amp;""""&amp;", "&amp;M167&amp;", "&amp;""""&amp;J167&amp;""""&amp;"], "),"")</f>
        <v xml:space="preserve">[166, "Beer-lahai-roi", 30.6877128137611, 34.4947955424694, "Gen 24:62, Gen 25:11", 1, "~"], </v>
      </c>
    </row>
    <row r="168" spans="1:15">
      <c r="A168" t="s">
        <v>475</v>
      </c>
      <c r="C168">
        <v>31.9000744912709</v>
      </c>
      <c r="D168">
        <v>35.216688006024597</v>
      </c>
      <c r="E168" t="s">
        <v>484</v>
      </c>
      <c r="G168" s="1">
        <v>167</v>
      </c>
      <c r="H168" s="1" t="str">
        <f t="shared" si="15"/>
        <v/>
      </c>
      <c r="I168" s="1" t="str">
        <f t="shared" si="16"/>
        <v/>
      </c>
      <c r="J168" s="1" t="str">
        <f t="shared" si="14"/>
        <v/>
      </c>
      <c r="K168">
        <v>31.900074490000002</v>
      </c>
      <c r="L168">
        <v>35.216688009999999</v>
      </c>
      <c r="M168" s="1">
        <f>IF(J168="",0,1)</f>
        <v>0</v>
      </c>
      <c r="N168" s="1">
        <f t="shared" si="13"/>
        <v>1</v>
      </c>
      <c r="O168" t="str">
        <f>IF(N168=1,CONCATENATE("["&amp;G168&amp;", "&amp;""""&amp;A168&amp;""""&amp;", "&amp;K168&amp;", "&amp;L168&amp;", "&amp;""""&amp;E168&amp;""""&amp;", "&amp;M168&amp;", "&amp;""""&amp;J168&amp;""""&amp;"], "),"")</f>
        <v xml:space="preserve">[167, "Beeroth", 31.90007449, 35.21668801, "Josh 9:17, Josh 18:25, 2 Sam 4:2, 2 Sam 23:37, 1 Chr 11:39, Ezra 2:25, Neh 7:29", 0, ""], </v>
      </c>
    </row>
    <row r="169" spans="1:15">
      <c r="A169" t="s">
        <v>485</v>
      </c>
      <c r="B169" t="s">
        <v>486</v>
      </c>
      <c r="C169" t="s">
        <v>487</v>
      </c>
      <c r="D169" t="s">
        <v>488</v>
      </c>
      <c r="E169" t="s">
        <v>489</v>
      </c>
      <c r="G169" s="1">
        <v>168</v>
      </c>
      <c r="H169" s="1" t="str">
        <f t="shared" si="15"/>
        <v>~</v>
      </c>
      <c r="I169" s="1" t="str">
        <f t="shared" si="16"/>
        <v/>
      </c>
      <c r="J169" s="1" t="str">
        <f t="shared" si="14"/>
        <v>~</v>
      </c>
      <c r="K169">
        <v>30.317395999999999</v>
      </c>
      <c r="L169">
        <v>35.407152000000004</v>
      </c>
      <c r="M169" s="1">
        <f>IF(J169="",0,1)</f>
        <v>1</v>
      </c>
      <c r="N169" s="1">
        <f t="shared" si="13"/>
        <v>1</v>
      </c>
      <c r="O169" t="str">
        <f>IF(N169=1,CONCATENATE("["&amp;G169&amp;", "&amp;""""&amp;A169&amp;""""&amp;", "&amp;K169&amp;", "&amp;L169&amp;", "&amp;""""&amp;E169&amp;""""&amp;", "&amp;M169&amp;", "&amp;""""&amp;J169&amp;""""&amp;"], "),"")</f>
        <v xml:space="preserve">[168, "Beeroth Bene-jaakan", 30.317396, 35.407152, "Deut 10:6", 1, "~"], </v>
      </c>
    </row>
    <row r="170" spans="1:15">
      <c r="A170" t="s">
        <v>382</v>
      </c>
      <c r="C170">
        <v>31.244952173577101</v>
      </c>
      <c r="D170">
        <v>34.840888584984903</v>
      </c>
      <c r="E170" t="s">
        <v>490</v>
      </c>
      <c r="G170" s="1">
        <v>169</v>
      </c>
      <c r="H170" s="1" t="str">
        <f t="shared" si="15"/>
        <v/>
      </c>
      <c r="I170" s="1" t="str">
        <f t="shared" si="16"/>
        <v/>
      </c>
      <c r="J170" s="1" t="str">
        <f t="shared" si="14"/>
        <v/>
      </c>
      <c r="K170">
        <v>31.244952170000001</v>
      </c>
      <c r="L170">
        <v>34.840888579999998</v>
      </c>
      <c r="M170" s="1">
        <f>IF(J170="",0,1)</f>
        <v>0</v>
      </c>
      <c r="N170" s="1">
        <f t="shared" si="13"/>
        <v>1</v>
      </c>
      <c r="O170" t="str">
        <f>IF(N170=1,CONCATENATE("["&amp;G170&amp;", "&amp;""""&amp;A170&amp;""""&amp;", "&amp;K170&amp;", "&amp;L170&amp;", "&amp;""""&amp;E170&amp;""""&amp;", "&amp;M170&amp;", "&amp;""""&amp;J170&amp;""""&amp;"], "),"")</f>
        <v xml:space="preserve">[169, "Beersheba", 31.24495217, 34.84088858, "Gen 21:14, Gen 21:31, Gen 21:32, Gen 21:33, Gen 22:19, Gen 26:23, Gen 26:33, Gen 28:10, Gen 46:1, Gen 46:5, Josh 15:28, Josh 19:2, Judg 20:1, 1 Sam 3:20, 1 Sam 8:2, 2 Sam 3:10, 2 Sam 17:11, 2 Sam 24:2, 2 Sam 24:7, 2 Sam 24:15, 1 Kgs 4:25, 1 Kgs 19:3, 2 Kgs 12:1, 2 Kgs 23:8, 1 Chr 4:28, 1 Chr 21:2, 2 Chr 19:4, 2 Chr 24:1, 2 Chr 30:5, Neh 11:27, Neh 11:30, Amos 5:5", 0, ""], </v>
      </c>
    </row>
    <row r="171" spans="1:15">
      <c r="A171" t="s">
        <v>491</v>
      </c>
      <c r="B171" t="s">
        <v>295</v>
      </c>
      <c r="C171">
        <v>32.833333333299997</v>
      </c>
      <c r="D171">
        <v>36.016666666699997</v>
      </c>
      <c r="E171" t="s">
        <v>492</v>
      </c>
      <c r="G171" s="1">
        <v>170</v>
      </c>
      <c r="H171" s="1" t="str">
        <f t="shared" si="15"/>
        <v/>
      </c>
      <c r="I171" s="1" t="str">
        <f t="shared" si="16"/>
        <v/>
      </c>
      <c r="J171" s="1" t="str">
        <f t="shared" si="14"/>
        <v/>
      </c>
      <c r="K171">
        <v>32.833333330000002</v>
      </c>
      <c r="L171">
        <v>36.016666669999999</v>
      </c>
      <c r="M171" s="1">
        <f>IF(J171="",0,1)</f>
        <v>0</v>
      </c>
      <c r="N171" s="1">
        <f t="shared" si="13"/>
        <v>1</v>
      </c>
      <c r="O171" t="str">
        <f>IF(N171=1,CONCATENATE("["&amp;G171&amp;", "&amp;""""&amp;A171&amp;""""&amp;", "&amp;K171&amp;", "&amp;L171&amp;", "&amp;""""&amp;E171&amp;""""&amp;", "&amp;M171&amp;", "&amp;""""&amp;J171&amp;""""&amp;"], "),"")</f>
        <v xml:space="preserve">[170, "Beeshterah", 32.83333333, 36.01666667, "Josh 21:27", 0, ""], </v>
      </c>
    </row>
    <row r="172" spans="1:15">
      <c r="A172" t="s">
        <v>493</v>
      </c>
      <c r="B172" t="s">
        <v>494</v>
      </c>
      <c r="C172">
        <v>30.926522530165499</v>
      </c>
      <c r="D172">
        <v>35.419060694783198</v>
      </c>
      <c r="E172" t="s">
        <v>495</v>
      </c>
      <c r="G172" s="1">
        <v>171</v>
      </c>
      <c r="H172" s="1" t="str">
        <f t="shared" si="15"/>
        <v/>
      </c>
      <c r="I172" s="1" t="str">
        <f t="shared" si="16"/>
        <v/>
      </c>
      <c r="J172" s="1" t="str">
        <f t="shared" si="14"/>
        <v/>
      </c>
      <c r="K172">
        <v>30.92652253</v>
      </c>
      <c r="L172">
        <v>35.419060690000002</v>
      </c>
      <c r="M172" s="1">
        <f>IF(J172="",0,1)</f>
        <v>0</v>
      </c>
      <c r="N172" s="1">
        <f t="shared" si="13"/>
        <v>1</v>
      </c>
      <c r="O172" t="str">
        <f>IF(N172=1,CONCATENATE("["&amp;G172&amp;", "&amp;""""&amp;A172&amp;""""&amp;", "&amp;K172&amp;", "&amp;L172&amp;", "&amp;""""&amp;E172&amp;""""&amp;", "&amp;M172&amp;", "&amp;""""&amp;J172&amp;""""&amp;"], "),"")</f>
        <v xml:space="preserve">[171, "Bela", 30.92652253, 35.41906069, "Gen 14:2, Gen 14:8", 0, ""], </v>
      </c>
    </row>
    <row r="173" spans="1:15">
      <c r="A173" t="s">
        <v>496</v>
      </c>
      <c r="C173">
        <v>32.035781999999998</v>
      </c>
      <c r="D173">
        <v>34.827108000000003</v>
      </c>
      <c r="E173" t="s">
        <v>497</v>
      </c>
      <c r="F173" t="s">
        <v>498</v>
      </c>
      <c r="G173" s="1">
        <v>172</v>
      </c>
      <c r="H173" s="1" t="str">
        <f t="shared" si="15"/>
        <v/>
      </c>
      <c r="I173" s="1" t="str">
        <f t="shared" si="16"/>
        <v/>
      </c>
      <c r="J173" s="1" t="str">
        <f t="shared" si="14"/>
        <v/>
      </c>
      <c r="K173">
        <v>32.035781999999998</v>
      </c>
      <c r="L173">
        <v>34.827108000000003</v>
      </c>
      <c r="M173" s="1">
        <f>IF(J173="",0,1)</f>
        <v>0</v>
      </c>
      <c r="N173" s="1">
        <f t="shared" si="13"/>
        <v>1</v>
      </c>
      <c r="O173" t="str">
        <f>IF(N173=1,CONCATENATE("["&amp;G173&amp;", "&amp;""""&amp;A173&amp;""""&amp;", "&amp;K173&amp;", "&amp;L173&amp;", "&amp;""""&amp;E173&amp;""""&amp;", "&amp;M173&amp;", "&amp;""""&amp;J173&amp;""""&amp;"], "),"")</f>
        <v xml:space="preserve">[172, "Bene-berak", 32.035782, 34.827108, "Josh 19:45", 0, ""], </v>
      </c>
    </row>
    <row r="174" spans="1:15">
      <c r="A174" t="s">
        <v>499</v>
      </c>
      <c r="B174" t="s">
        <v>486</v>
      </c>
      <c r="C174" t="s">
        <v>487</v>
      </c>
      <c r="D174" t="s">
        <v>488</v>
      </c>
      <c r="E174" t="s">
        <v>500</v>
      </c>
      <c r="G174" s="1">
        <v>173</v>
      </c>
      <c r="H174" s="1" t="str">
        <f t="shared" si="15"/>
        <v>~</v>
      </c>
      <c r="I174" s="1" t="str">
        <f t="shared" si="16"/>
        <v/>
      </c>
      <c r="J174" s="1" t="str">
        <f t="shared" si="14"/>
        <v>~</v>
      </c>
      <c r="K174">
        <v>30.317395999999999</v>
      </c>
      <c r="L174">
        <v>35.407152000000004</v>
      </c>
      <c r="M174" s="1">
        <f>IF(J174="",0,1)</f>
        <v>1</v>
      </c>
      <c r="N174" s="1">
        <f t="shared" si="13"/>
        <v>1</v>
      </c>
      <c r="O174" t="str">
        <f>IF(N174=1,CONCATENATE("["&amp;G174&amp;", "&amp;""""&amp;A174&amp;""""&amp;", "&amp;K174&amp;", "&amp;L174&amp;", "&amp;""""&amp;E174&amp;""""&amp;", "&amp;M174&amp;", "&amp;""""&amp;J174&amp;""""&amp;"], "),"")</f>
        <v xml:space="preserve">[173, "Bene-jaakan", 30.317396, 35.407152, "Num 33:31, Num 33:32", 1, "~"], </v>
      </c>
    </row>
    <row r="175" spans="1:15">
      <c r="A175" t="s">
        <v>501</v>
      </c>
      <c r="B175" t="s">
        <v>114</v>
      </c>
      <c r="C175" t="s">
        <v>184</v>
      </c>
      <c r="D175" t="s">
        <v>185</v>
      </c>
      <c r="E175" t="s">
        <v>502</v>
      </c>
      <c r="G175" s="1">
        <v>174</v>
      </c>
      <c r="H175" s="1" t="str">
        <f t="shared" si="15"/>
        <v>&lt;</v>
      </c>
      <c r="I175" s="1" t="str">
        <f t="shared" si="16"/>
        <v/>
      </c>
      <c r="J175" s="1" t="str">
        <f t="shared" si="14"/>
        <v>&lt;</v>
      </c>
      <c r="K175">
        <v>31.777443999999999</v>
      </c>
      <c r="L175">
        <v>35.234935</v>
      </c>
      <c r="M175" s="1">
        <f>IF(J175="",0,1)</f>
        <v>1</v>
      </c>
      <c r="N175" s="1">
        <f t="shared" si="13"/>
        <v>1</v>
      </c>
      <c r="O175" t="str">
        <f>IF(N175=1,CONCATENATE("["&amp;G175&amp;", "&amp;""""&amp;A175&amp;""""&amp;", "&amp;K175&amp;", "&amp;L175&amp;", "&amp;""""&amp;E175&amp;""""&amp;", "&amp;M175&amp;", "&amp;""""&amp;J175&amp;""""&amp;"], "),"")</f>
        <v xml:space="preserve">[174, "Benjamin Gate", 31.777444, 35.234935, "Jer 20:2, Jer 37:13, Jer 38:7", 1, "&lt;"], </v>
      </c>
    </row>
    <row r="176" spans="1:15">
      <c r="A176" t="s">
        <v>503</v>
      </c>
      <c r="B176" t="s">
        <v>409</v>
      </c>
      <c r="C176">
        <v>31.679454</v>
      </c>
      <c r="D176">
        <v>35.734892000000002</v>
      </c>
      <c r="E176" t="s">
        <v>504</v>
      </c>
      <c r="G176" s="1">
        <v>175</v>
      </c>
      <c r="H176" s="1" t="str">
        <f t="shared" si="15"/>
        <v/>
      </c>
      <c r="I176" s="1" t="str">
        <f t="shared" si="16"/>
        <v/>
      </c>
      <c r="J176" s="1" t="str">
        <f t="shared" si="14"/>
        <v/>
      </c>
      <c r="K176">
        <v>31.679454</v>
      </c>
      <c r="L176">
        <v>35.734892000000002</v>
      </c>
      <c r="M176" s="1">
        <f>IF(J176="",0,1)</f>
        <v>0</v>
      </c>
      <c r="N176" s="1">
        <f t="shared" si="13"/>
        <v>1</v>
      </c>
      <c r="O176" t="str">
        <f>IF(N176=1,CONCATENATE("["&amp;G176&amp;", "&amp;""""&amp;A176&amp;""""&amp;", "&amp;K176&amp;", "&amp;L176&amp;", "&amp;""""&amp;E176&amp;""""&amp;", "&amp;M176&amp;", "&amp;""""&amp;J176&amp;""""&amp;"], "),"")</f>
        <v xml:space="preserve">[175, "Beon", 31.679454, 35.734892, "Num 32:3", 0, ""], </v>
      </c>
    </row>
    <row r="177" spans="1:15">
      <c r="A177" t="s">
        <v>505</v>
      </c>
      <c r="C177">
        <v>40.5167</v>
      </c>
      <c r="D177">
        <v>22.2</v>
      </c>
      <c r="E177" t="s">
        <v>506</v>
      </c>
      <c r="G177" s="1">
        <v>176</v>
      </c>
      <c r="H177" s="1" t="str">
        <f t="shared" si="15"/>
        <v/>
      </c>
      <c r="I177" s="1" t="str">
        <f t="shared" si="16"/>
        <v/>
      </c>
      <c r="J177" s="1" t="str">
        <f t="shared" si="14"/>
        <v/>
      </c>
      <c r="K177">
        <v>40.5167</v>
      </c>
      <c r="L177">
        <v>22.2</v>
      </c>
      <c r="M177" s="1">
        <f>IF(J177="",0,1)</f>
        <v>0</v>
      </c>
      <c r="N177" s="1">
        <f t="shared" si="13"/>
        <v>1</v>
      </c>
      <c r="O177" t="str">
        <f>IF(N177=1,CONCATENATE("["&amp;G177&amp;", "&amp;""""&amp;A177&amp;""""&amp;", "&amp;K177&amp;", "&amp;L177&amp;", "&amp;""""&amp;E177&amp;""""&amp;", "&amp;M177&amp;", "&amp;""""&amp;J177&amp;""""&amp;"], "),"")</f>
        <v xml:space="preserve">[176, "Berea", 40.5167, 22.2, "Acts 17:10, Acts 17:13", 0, ""], </v>
      </c>
    </row>
    <row r="178" spans="1:15">
      <c r="A178" t="s">
        <v>507</v>
      </c>
      <c r="B178" t="s">
        <v>480</v>
      </c>
      <c r="C178" t="s">
        <v>481</v>
      </c>
      <c r="D178" t="s">
        <v>482</v>
      </c>
      <c r="E178" t="s">
        <v>508</v>
      </c>
      <c r="G178" s="1">
        <v>177</v>
      </c>
      <c r="H178" s="1" t="str">
        <f t="shared" si="15"/>
        <v>~</v>
      </c>
      <c r="I178" s="1" t="str">
        <f t="shared" si="16"/>
        <v/>
      </c>
      <c r="J178" s="1" t="str">
        <f t="shared" si="14"/>
        <v>~</v>
      </c>
      <c r="K178">
        <v>30.687712813761099</v>
      </c>
      <c r="L178">
        <v>34.494795542469397</v>
      </c>
      <c r="M178" s="1">
        <f>IF(J178="",0,1)</f>
        <v>1</v>
      </c>
      <c r="N178" s="1">
        <f t="shared" si="13"/>
        <v>1</v>
      </c>
      <c r="O178" t="str">
        <f>IF(N178=1,CONCATENATE("["&amp;G178&amp;", "&amp;""""&amp;A178&amp;""""&amp;", "&amp;K178&amp;", "&amp;L178&amp;", "&amp;""""&amp;E178&amp;""""&amp;", "&amp;M178&amp;", "&amp;""""&amp;J178&amp;""""&amp;"], "),"")</f>
        <v xml:space="preserve">[177, "Bered", 30.6877128137611, 34.4947955424694, "Gen 16:14", 1, "~"], </v>
      </c>
    </row>
    <row r="179" spans="1:15">
      <c r="A179" t="s">
        <v>509</v>
      </c>
      <c r="C179">
        <v>33.931480000000001</v>
      </c>
      <c r="D179">
        <v>36.152048999999998</v>
      </c>
      <c r="E179" t="s">
        <v>510</v>
      </c>
      <c r="G179" s="1">
        <v>178</v>
      </c>
      <c r="H179" s="1" t="str">
        <f t="shared" si="15"/>
        <v/>
      </c>
      <c r="I179" s="1" t="str">
        <f t="shared" si="16"/>
        <v/>
      </c>
      <c r="J179" s="1" t="str">
        <f t="shared" si="14"/>
        <v/>
      </c>
      <c r="K179">
        <v>33.931480000000001</v>
      </c>
      <c r="L179">
        <v>36.152048999999998</v>
      </c>
      <c r="M179" s="1">
        <f>IF(J179="",0,1)</f>
        <v>0</v>
      </c>
      <c r="N179" s="1">
        <f t="shared" si="13"/>
        <v>1</v>
      </c>
      <c r="O179" t="str">
        <f>IF(N179=1,CONCATENATE("["&amp;G179&amp;", "&amp;""""&amp;A179&amp;""""&amp;", "&amp;K179&amp;", "&amp;L179&amp;", "&amp;""""&amp;E179&amp;""""&amp;", "&amp;M179&amp;", "&amp;""""&amp;J179&amp;""""&amp;"], "),"")</f>
        <v xml:space="preserve">[178, "Berothah", 33.93148, 36.152049, "Ezek 47:16", 0, ""], </v>
      </c>
    </row>
    <row r="180" spans="1:15">
      <c r="A180" t="s">
        <v>511</v>
      </c>
      <c r="B180" t="s">
        <v>509</v>
      </c>
      <c r="C180">
        <v>33.931480000000001</v>
      </c>
      <c r="D180">
        <v>36.152048999999998</v>
      </c>
      <c r="E180" t="s">
        <v>512</v>
      </c>
      <c r="G180" s="1">
        <v>179</v>
      </c>
      <c r="H180" s="1" t="str">
        <f t="shared" si="15"/>
        <v/>
      </c>
      <c r="I180" s="1" t="str">
        <f t="shared" si="16"/>
        <v/>
      </c>
      <c r="J180" s="1" t="str">
        <f t="shared" si="14"/>
        <v/>
      </c>
      <c r="K180">
        <v>33.931480000000001</v>
      </c>
      <c r="L180">
        <v>36.152048999999998</v>
      </c>
      <c r="M180" s="1">
        <f>IF(J180="",0,1)</f>
        <v>0</v>
      </c>
      <c r="N180" s="1">
        <f t="shared" si="13"/>
        <v>1</v>
      </c>
      <c r="O180" t="str">
        <f>IF(N180=1,CONCATENATE("["&amp;G180&amp;", "&amp;""""&amp;A180&amp;""""&amp;", "&amp;K180&amp;", "&amp;L180&amp;", "&amp;""""&amp;E180&amp;""""&amp;", "&amp;M180&amp;", "&amp;""""&amp;J180&amp;""""&amp;"], "),"")</f>
        <v xml:space="preserve">[179, "Berothai", 33.93148, 36.152049, "2 Sam 8:8", 0, ""], </v>
      </c>
    </row>
    <row r="181" spans="1:15">
      <c r="A181" t="s">
        <v>513</v>
      </c>
      <c r="C181">
        <v>31.398056</v>
      </c>
      <c r="D181">
        <v>34.436667</v>
      </c>
      <c r="E181" t="s">
        <v>514</v>
      </c>
      <c r="F181" t="s">
        <v>515</v>
      </c>
      <c r="G181" s="1">
        <v>180</v>
      </c>
      <c r="H181" s="1" t="str">
        <f t="shared" si="15"/>
        <v/>
      </c>
      <c r="I181" s="1" t="str">
        <f t="shared" si="16"/>
        <v/>
      </c>
      <c r="J181" s="1" t="str">
        <f t="shared" si="14"/>
        <v/>
      </c>
      <c r="K181">
        <v>31.398056</v>
      </c>
      <c r="L181">
        <v>34.436667</v>
      </c>
      <c r="M181" s="1">
        <f>IF(J181="",0,1)</f>
        <v>0</v>
      </c>
      <c r="N181" s="1">
        <f t="shared" si="13"/>
        <v>1</v>
      </c>
      <c r="O181" t="str">
        <f>IF(N181=1,CONCATENATE("["&amp;G181&amp;", "&amp;""""&amp;A181&amp;""""&amp;", "&amp;K181&amp;", "&amp;L181&amp;", "&amp;""""&amp;E181&amp;""""&amp;", "&amp;M181&amp;", "&amp;""""&amp;J181&amp;""""&amp;"], "),"")</f>
        <v xml:space="preserve">[180, "Besor", 31.398056, 34.436667, "1 Sam 30:9, 1 Sam 30:10, 1 Sam 30:21", 0, ""], </v>
      </c>
    </row>
    <row r="182" spans="1:15">
      <c r="A182" t="s">
        <v>516</v>
      </c>
      <c r="B182" t="s">
        <v>509</v>
      </c>
      <c r="C182" t="s">
        <v>517</v>
      </c>
      <c r="D182" t="s">
        <v>518</v>
      </c>
      <c r="E182" t="s">
        <v>512</v>
      </c>
      <c r="G182" s="1">
        <v>181</v>
      </c>
      <c r="H182" s="1" t="str">
        <f t="shared" si="15"/>
        <v>~</v>
      </c>
      <c r="I182" s="1" t="str">
        <f t="shared" si="16"/>
        <v/>
      </c>
      <c r="J182" s="1" t="str">
        <f t="shared" si="14"/>
        <v>~</v>
      </c>
      <c r="K182">
        <v>33.931480000000001</v>
      </c>
      <c r="L182">
        <v>36.152048999999998</v>
      </c>
      <c r="M182" s="1">
        <f>IF(J182="",0,1)</f>
        <v>1</v>
      </c>
      <c r="N182" s="1">
        <f t="shared" si="13"/>
        <v>1</v>
      </c>
      <c r="O182" t="str">
        <f>IF(N182=1,CONCATENATE("["&amp;G182&amp;", "&amp;""""&amp;A182&amp;""""&amp;", "&amp;K182&amp;", "&amp;L182&amp;", "&amp;""""&amp;E182&amp;""""&amp;", "&amp;M182&amp;", "&amp;""""&amp;J182&amp;""""&amp;"], "),"")</f>
        <v xml:space="preserve">[181, "Betah", 33.93148, 36.152049, "2 Sam 8:8", 1, "~"], </v>
      </c>
    </row>
    <row r="183" spans="1:15">
      <c r="A183" t="s">
        <v>519</v>
      </c>
      <c r="C183">
        <v>32.934736000000001</v>
      </c>
      <c r="D183">
        <v>35.270798999999997</v>
      </c>
      <c r="E183" t="s">
        <v>520</v>
      </c>
      <c r="G183" s="1">
        <v>182</v>
      </c>
      <c r="H183" s="1" t="str">
        <f t="shared" si="15"/>
        <v/>
      </c>
      <c r="I183" s="1" t="str">
        <f t="shared" si="16"/>
        <v/>
      </c>
      <c r="J183" s="1" t="str">
        <f t="shared" si="14"/>
        <v/>
      </c>
      <c r="K183">
        <v>32.934736000000001</v>
      </c>
      <c r="L183">
        <v>35.270798999999997</v>
      </c>
      <c r="M183" s="1">
        <f>IF(J183="",0,1)</f>
        <v>0</v>
      </c>
      <c r="N183" s="1">
        <f t="shared" si="13"/>
        <v>1</v>
      </c>
      <c r="O183" t="str">
        <f>IF(N183=1,CONCATENATE("["&amp;G183&amp;", "&amp;""""&amp;A183&amp;""""&amp;", "&amp;K183&amp;", "&amp;L183&amp;", "&amp;""""&amp;E183&amp;""""&amp;", "&amp;M183&amp;", "&amp;""""&amp;J183&amp;""""&amp;"], "),"")</f>
        <v xml:space="preserve">[182, "Beten", 32.934736, 35.270799, "Josh 19:25", 0, ""], </v>
      </c>
    </row>
    <row r="184" spans="1:15">
      <c r="A184" t="s">
        <v>521</v>
      </c>
      <c r="C184" t="s">
        <v>522</v>
      </c>
      <c r="D184" t="s">
        <v>523</v>
      </c>
      <c r="E184" t="s">
        <v>524</v>
      </c>
      <c r="G184" s="1">
        <v>183</v>
      </c>
      <c r="H184" s="1" t="str">
        <f t="shared" si="15"/>
        <v>~</v>
      </c>
      <c r="I184" s="1" t="str">
        <f t="shared" si="16"/>
        <v/>
      </c>
      <c r="J184" s="1" t="str">
        <f t="shared" si="14"/>
        <v>~</v>
      </c>
      <c r="K184">
        <v>33.146864000000001</v>
      </c>
      <c r="L184">
        <v>35.427134000000002</v>
      </c>
      <c r="M184" s="1">
        <f>IF(J184="",0,1)</f>
        <v>1</v>
      </c>
      <c r="N184" s="1">
        <f t="shared" si="13"/>
        <v>1</v>
      </c>
      <c r="O184" t="str">
        <f>IF(N184=1,CONCATENATE("["&amp;G184&amp;", "&amp;""""&amp;A184&amp;""""&amp;", "&amp;K184&amp;", "&amp;L184&amp;", "&amp;""""&amp;E184&amp;""""&amp;", "&amp;M184&amp;", "&amp;""""&amp;J184&amp;""""&amp;"], "),"")</f>
        <v xml:space="preserve">[183, "Beth-anath", 33.146864, 35.427134, "Josh 19:38, Judg 1:33", 1, "~"], </v>
      </c>
    </row>
    <row r="185" spans="1:15">
      <c r="A185" t="s">
        <v>525</v>
      </c>
      <c r="C185">
        <v>31.558456</v>
      </c>
      <c r="D185">
        <v>35.124482999999998</v>
      </c>
      <c r="E185" t="s">
        <v>526</v>
      </c>
      <c r="G185" s="1">
        <v>184</v>
      </c>
      <c r="H185" s="1" t="str">
        <f t="shared" si="15"/>
        <v/>
      </c>
      <c r="I185" s="1" t="str">
        <f t="shared" si="16"/>
        <v/>
      </c>
      <c r="J185" s="1" t="str">
        <f t="shared" si="14"/>
        <v/>
      </c>
      <c r="K185">
        <v>31.558456</v>
      </c>
      <c r="L185">
        <v>35.124482999999998</v>
      </c>
      <c r="M185" s="1">
        <f>IF(J185="",0,1)</f>
        <v>0</v>
      </c>
      <c r="N185" s="1">
        <f t="shared" si="13"/>
        <v>1</v>
      </c>
      <c r="O185" t="str">
        <f>IF(N185=1,CONCATENATE("["&amp;G185&amp;", "&amp;""""&amp;A185&amp;""""&amp;", "&amp;K185&amp;", "&amp;L185&amp;", "&amp;""""&amp;E185&amp;""""&amp;", "&amp;M185&amp;", "&amp;""""&amp;J185&amp;""""&amp;"], "),"")</f>
        <v xml:space="preserve">[184, "Beth-anoth", 31.558456, 35.124483, "Josh 15:59", 0, ""], </v>
      </c>
    </row>
    <row r="186" spans="1:15">
      <c r="A186" t="s">
        <v>527</v>
      </c>
      <c r="C186">
        <v>31.771665914333699</v>
      </c>
      <c r="D186">
        <v>35.262122039644098</v>
      </c>
      <c r="E186" t="s">
        <v>528</v>
      </c>
      <c r="G186" s="1">
        <v>185</v>
      </c>
      <c r="H186" s="1" t="str">
        <f t="shared" si="15"/>
        <v/>
      </c>
      <c r="I186" s="1" t="str">
        <f t="shared" si="16"/>
        <v/>
      </c>
      <c r="J186" s="1" t="str">
        <f t="shared" si="14"/>
        <v/>
      </c>
      <c r="K186">
        <v>31.771665909999999</v>
      </c>
      <c r="L186">
        <v>35.262122040000001</v>
      </c>
      <c r="M186" s="1">
        <f>IF(J186="",0,1)</f>
        <v>0</v>
      </c>
      <c r="N186" s="1">
        <f t="shared" si="13"/>
        <v>1</v>
      </c>
      <c r="O186" t="str">
        <f>IF(N186=1,CONCATENATE("["&amp;G186&amp;", "&amp;""""&amp;A186&amp;""""&amp;", "&amp;K186&amp;", "&amp;L186&amp;", "&amp;""""&amp;E186&amp;""""&amp;", "&amp;M186&amp;", "&amp;""""&amp;J186&amp;""""&amp;"], "),"")</f>
        <v xml:space="preserve">[185, "Bethany 1", 31.77166591, 35.26212204, "Matt 21:17, Matt 26:6, Mark 11:1, Mark 11:11, Mark 11:12, Mark 14:3, Luke 19:29, Luke 24:50, John 11:1, John 11:18, John 12:1", 0, ""], </v>
      </c>
    </row>
    <row r="187" spans="1:15">
      <c r="A187" t="s">
        <v>529</v>
      </c>
      <c r="C187">
        <v>31.836321149143799</v>
      </c>
      <c r="D187">
        <v>35.5526001742234</v>
      </c>
      <c r="E187" t="s">
        <v>530</v>
      </c>
      <c r="G187" s="1">
        <v>186</v>
      </c>
      <c r="H187" s="1" t="str">
        <f t="shared" si="15"/>
        <v/>
      </c>
      <c r="I187" s="1" t="str">
        <f t="shared" si="16"/>
        <v/>
      </c>
      <c r="J187" s="1" t="str">
        <f t="shared" si="14"/>
        <v/>
      </c>
      <c r="K187">
        <v>31.83632115</v>
      </c>
      <c r="L187">
        <v>35.552600169999998</v>
      </c>
      <c r="M187" s="1">
        <f>IF(J187="",0,1)</f>
        <v>0</v>
      </c>
      <c r="N187" s="1">
        <f t="shared" si="13"/>
        <v>1</v>
      </c>
      <c r="O187" t="str">
        <f>IF(N187=1,CONCATENATE("["&amp;G187&amp;", "&amp;""""&amp;A187&amp;""""&amp;", "&amp;K187&amp;", "&amp;L187&amp;", "&amp;""""&amp;E187&amp;""""&amp;", "&amp;M187&amp;", "&amp;""""&amp;J187&amp;""""&amp;"], "),"")</f>
        <v xml:space="preserve">[186, "Bethany 2", 31.83632115, 35.55260017, "John 1:28", 0, ""], </v>
      </c>
    </row>
    <row r="188" spans="1:15">
      <c r="A188" t="s">
        <v>531</v>
      </c>
      <c r="C188" t="s">
        <v>532</v>
      </c>
      <c r="D188" t="s">
        <v>533</v>
      </c>
      <c r="E188" t="s">
        <v>534</v>
      </c>
      <c r="G188" s="1">
        <v>187</v>
      </c>
      <c r="H188" s="1" t="str">
        <f t="shared" si="15"/>
        <v>~</v>
      </c>
      <c r="I188" s="1" t="str">
        <f t="shared" si="16"/>
        <v/>
      </c>
      <c r="J188" s="1" t="str">
        <f t="shared" si="14"/>
        <v>~</v>
      </c>
      <c r="K188">
        <v>31.843319999999999</v>
      </c>
      <c r="L188">
        <v>35.506489999999999</v>
      </c>
      <c r="M188" s="1">
        <f>IF(J188="",0,1)</f>
        <v>1</v>
      </c>
      <c r="N188" s="1">
        <f t="shared" si="13"/>
        <v>1</v>
      </c>
      <c r="O188" t="str">
        <f>IF(N188=1,CONCATENATE("["&amp;G188&amp;", "&amp;""""&amp;A188&amp;""""&amp;", "&amp;K188&amp;", "&amp;L188&amp;", "&amp;""""&amp;E188&amp;""""&amp;", "&amp;M188&amp;", "&amp;""""&amp;J188&amp;""""&amp;"], "),"")</f>
        <v xml:space="preserve">[187, "Beth-arabah", 31.84332, 35.50649, "Josh 15:6, Josh 15:61, Josh 18:18, Josh 18:22", 1, "~"], </v>
      </c>
    </row>
    <row r="189" spans="1:15">
      <c r="A189" t="s">
        <v>535</v>
      </c>
      <c r="C189">
        <v>32.561011329187401</v>
      </c>
      <c r="D189">
        <v>35.847829967626197</v>
      </c>
      <c r="E189" t="s">
        <v>536</v>
      </c>
      <c r="G189" s="1">
        <v>188</v>
      </c>
      <c r="H189" s="1" t="str">
        <f t="shared" si="15"/>
        <v/>
      </c>
      <c r="I189" s="1" t="str">
        <f t="shared" si="16"/>
        <v/>
      </c>
      <c r="J189" s="1" t="str">
        <f t="shared" si="14"/>
        <v/>
      </c>
      <c r="K189">
        <v>32.561011329999999</v>
      </c>
      <c r="L189">
        <v>35.847829969999999</v>
      </c>
      <c r="M189" s="1">
        <f>IF(J189="",0,1)</f>
        <v>0</v>
      </c>
      <c r="N189" s="1">
        <f t="shared" si="13"/>
        <v>1</v>
      </c>
      <c r="O189" t="str">
        <f>IF(N189=1,CONCATENATE("["&amp;G189&amp;", "&amp;""""&amp;A189&amp;""""&amp;", "&amp;K189&amp;", "&amp;L189&amp;", "&amp;""""&amp;E189&amp;""""&amp;", "&amp;M189&amp;", "&amp;""""&amp;J189&amp;""""&amp;"], "),"")</f>
        <v xml:space="preserve">[188, "Beth-arbel", 32.56101133, 35.84782997, "Hos 10:14", 0, ""], </v>
      </c>
    </row>
    <row r="190" spans="1:15">
      <c r="A190" t="s">
        <v>537</v>
      </c>
      <c r="C190" t="s">
        <v>26</v>
      </c>
      <c r="D190" t="s">
        <v>26</v>
      </c>
      <c r="E190" t="s">
        <v>538</v>
      </c>
      <c r="G190" s="1">
        <v>189</v>
      </c>
      <c r="H190" s="1" t="str">
        <f t="shared" si="15"/>
        <v>?</v>
      </c>
      <c r="I190" s="1" t="str">
        <f t="shared" si="16"/>
        <v>?</v>
      </c>
      <c r="J190" s="1" t="str">
        <f t="shared" si="14"/>
        <v>?</v>
      </c>
      <c r="M190" s="1">
        <f>IF(J190="",0,1)</f>
        <v>1</v>
      </c>
      <c r="N190" s="1">
        <f t="shared" si="13"/>
        <v>0</v>
      </c>
      <c r="O190" t="str">
        <f>IF(N190=1,CONCATENATE("["&amp;G190&amp;", "&amp;""""&amp;A190&amp;""""&amp;", "&amp;K190&amp;", "&amp;L190&amp;", "&amp;""""&amp;E190&amp;""""&amp;", "&amp;M190&amp;", "&amp;""""&amp;J190&amp;""""&amp;"], "),"")</f>
        <v/>
      </c>
    </row>
    <row r="191" spans="1:15">
      <c r="A191" t="s">
        <v>539</v>
      </c>
      <c r="C191">
        <v>31.895717079790799</v>
      </c>
      <c r="D191">
        <v>35.253098247002299</v>
      </c>
      <c r="E191" t="s">
        <v>540</v>
      </c>
      <c r="G191" s="1">
        <v>190</v>
      </c>
      <c r="H191" s="1" t="str">
        <f t="shared" si="15"/>
        <v/>
      </c>
      <c r="I191" s="1" t="str">
        <f t="shared" si="16"/>
        <v/>
      </c>
      <c r="J191" s="1" t="str">
        <f t="shared" si="14"/>
        <v/>
      </c>
      <c r="K191">
        <v>31.895717080000001</v>
      </c>
      <c r="L191">
        <v>35.253098250000001</v>
      </c>
      <c r="M191" s="1">
        <f>IF(J191="",0,1)</f>
        <v>0</v>
      </c>
      <c r="N191" s="1">
        <f t="shared" si="13"/>
        <v>1</v>
      </c>
      <c r="O191" t="str">
        <f>IF(N191=1,CONCATENATE("["&amp;G191&amp;", "&amp;""""&amp;A191&amp;""""&amp;", "&amp;K191&amp;", "&amp;L191&amp;", "&amp;""""&amp;E191&amp;""""&amp;", "&amp;M191&amp;", "&amp;""""&amp;J191&amp;""""&amp;"], "),"")</f>
        <v xml:space="preserve">[190, "Beth-aven", 31.89571708, 35.25309825, "Josh 7:2, Josh 18:12, 1 Sam 13:5, 1 Sam 14:23, Hos 4:15, Hos 5:8, Hos 10:5", 0, ""], </v>
      </c>
    </row>
    <row r="192" spans="1:15">
      <c r="A192" t="s">
        <v>366</v>
      </c>
      <c r="C192">
        <v>31.834202999999999</v>
      </c>
      <c r="D192">
        <v>35.260705999999999</v>
      </c>
      <c r="E192" t="s">
        <v>541</v>
      </c>
      <c r="G192" s="1">
        <v>191</v>
      </c>
      <c r="H192" s="1" t="str">
        <f t="shared" si="15"/>
        <v/>
      </c>
      <c r="I192" s="1" t="str">
        <f t="shared" si="16"/>
        <v/>
      </c>
      <c r="J192" s="1" t="str">
        <f t="shared" si="14"/>
        <v/>
      </c>
      <c r="K192">
        <v>31.834202999999999</v>
      </c>
      <c r="L192">
        <v>35.260705999999999</v>
      </c>
      <c r="M192" s="1">
        <f>IF(J192="",0,1)</f>
        <v>0</v>
      </c>
      <c r="N192" s="1">
        <f t="shared" si="13"/>
        <v>1</v>
      </c>
      <c r="O192" t="str">
        <f>IF(N192=1,CONCATENATE("["&amp;G192&amp;", "&amp;""""&amp;A192&amp;""""&amp;", "&amp;K192&amp;", "&amp;L192&amp;", "&amp;""""&amp;E192&amp;""""&amp;", "&amp;M192&amp;", "&amp;""""&amp;J192&amp;""""&amp;"], "),"")</f>
        <v xml:space="preserve">[191, "Beth-azmaveth", 31.834203, 35.260706, "Neh 7:28", 0, ""], </v>
      </c>
    </row>
    <row r="193" spans="1:15">
      <c r="A193" t="s">
        <v>542</v>
      </c>
      <c r="B193" t="s">
        <v>409</v>
      </c>
      <c r="C193">
        <v>31.679454</v>
      </c>
      <c r="D193">
        <v>35.734892000000002</v>
      </c>
      <c r="E193" t="s">
        <v>543</v>
      </c>
      <c r="G193" s="1">
        <v>192</v>
      </c>
      <c r="H193" s="1" t="str">
        <f t="shared" si="15"/>
        <v/>
      </c>
      <c r="I193" s="1" t="str">
        <f t="shared" si="16"/>
        <v/>
      </c>
      <c r="J193" s="1" t="str">
        <f t="shared" si="14"/>
        <v/>
      </c>
      <c r="K193">
        <v>31.679454</v>
      </c>
      <c r="L193">
        <v>35.734892000000002</v>
      </c>
      <c r="M193" s="1">
        <f>IF(J193="",0,1)</f>
        <v>0</v>
      </c>
      <c r="N193" s="1">
        <f t="shared" si="13"/>
        <v>1</v>
      </c>
      <c r="O193" t="str">
        <f>IF(N193=1,CONCATENATE("["&amp;G193&amp;", "&amp;""""&amp;A193&amp;""""&amp;", "&amp;K193&amp;", "&amp;L193&amp;", "&amp;""""&amp;E193&amp;""""&amp;", "&amp;M193&amp;", "&amp;""""&amp;J193&amp;""""&amp;"], "),"")</f>
        <v xml:space="preserve">[192, "Beth-baal-meon", 31.679454, 35.734892, "Josh 13:17", 0, ""], </v>
      </c>
    </row>
    <row r="194" spans="1:15">
      <c r="A194" t="s">
        <v>544</v>
      </c>
      <c r="B194" t="s">
        <v>529</v>
      </c>
      <c r="C194">
        <v>31.836321149143799</v>
      </c>
      <c r="D194">
        <v>35.5526001742234</v>
      </c>
      <c r="E194" t="s">
        <v>545</v>
      </c>
      <c r="G194" s="1">
        <v>193</v>
      </c>
      <c r="H194" s="1" t="str">
        <f t="shared" si="15"/>
        <v/>
      </c>
      <c r="I194" s="1" t="str">
        <f t="shared" si="16"/>
        <v/>
      </c>
      <c r="J194" s="1" t="str">
        <f t="shared" si="14"/>
        <v/>
      </c>
      <c r="K194">
        <v>31.83632115</v>
      </c>
      <c r="L194">
        <v>35.552600169999998</v>
      </c>
      <c r="M194" s="1">
        <f>IF(J194="",0,1)</f>
        <v>0</v>
      </c>
      <c r="N194" s="1">
        <f t="shared" si="13"/>
        <v>1</v>
      </c>
      <c r="O194" t="str">
        <f>IF(N194=1,CONCATENATE("["&amp;G194&amp;", "&amp;""""&amp;A194&amp;""""&amp;", "&amp;K194&amp;", "&amp;L194&amp;", "&amp;""""&amp;E194&amp;""""&amp;", "&amp;M194&amp;", "&amp;""""&amp;J194&amp;""""&amp;"], "),"")</f>
        <v xml:space="preserve">[193, "Beth-barah", 31.83632115, 35.55260017, "Judg 7:24", 0, ""], </v>
      </c>
    </row>
    <row r="195" spans="1:15">
      <c r="A195" t="s">
        <v>546</v>
      </c>
      <c r="B195" t="s">
        <v>547</v>
      </c>
      <c r="C195" t="s">
        <v>548</v>
      </c>
      <c r="D195" t="s">
        <v>549</v>
      </c>
      <c r="E195" t="s">
        <v>550</v>
      </c>
      <c r="G195" s="1">
        <v>194</v>
      </c>
      <c r="H195" s="1" t="str">
        <f t="shared" si="15"/>
        <v>~</v>
      </c>
      <c r="I195" s="1" t="str">
        <f t="shared" si="16"/>
        <v/>
      </c>
      <c r="J195" s="1" t="str">
        <f t="shared" si="14"/>
        <v>~</v>
      </c>
      <c r="K195">
        <v>31.391667999999999</v>
      </c>
      <c r="L195">
        <v>34.940502000000002</v>
      </c>
      <c r="M195" s="1">
        <f>IF(J195="",0,1)</f>
        <v>1</v>
      </c>
      <c r="N195" s="1">
        <f t="shared" ref="N195:N258" si="17">IF(AND(K195&lt;&gt;"",L195&lt;&gt;""),1,0)</f>
        <v>1</v>
      </c>
      <c r="O195" t="str">
        <f>IF(N195=1,CONCATENATE("["&amp;G195&amp;", "&amp;""""&amp;A195&amp;""""&amp;", "&amp;K195&amp;", "&amp;L195&amp;", "&amp;""""&amp;E195&amp;""""&amp;", "&amp;M195&amp;", "&amp;""""&amp;J195&amp;""""&amp;"], "),"")</f>
        <v xml:space="preserve">[194, "Beth-biri", 31.391668, 34.940502, "1 Chr 4:31", 1, "~"], </v>
      </c>
    </row>
    <row r="196" spans="1:15">
      <c r="A196" t="s">
        <v>551</v>
      </c>
      <c r="B196" t="s">
        <v>248</v>
      </c>
      <c r="C196" t="s">
        <v>552</v>
      </c>
      <c r="D196" t="s">
        <v>553</v>
      </c>
      <c r="E196" t="s">
        <v>554</v>
      </c>
      <c r="G196" s="1">
        <v>195</v>
      </c>
      <c r="H196" s="1" t="str">
        <f t="shared" si="15"/>
        <v>~</v>
      </c>
      <c r="I196" s="1" t="str">
        <f t="shared" si="16"/>
        <v/>
      </c>
      <c r="J196" s="1" t="str">
        <f t="shared" si="14"/>
        <v>~</v>
      </c>
      <c r="K196">
        <v>31.832739470232099</v>
      </c>
      <c r="L196">
        <v>35.1801628605877</v>
      </c>
      <c r="M196" s="1">
        <f>IF(J196="",0,1)</f>
        <v>1</v>
      </c>
      <c r="N196" s="1">
        <f t="shared" si="17"/>
        <v>1</v>
      </c>
      <c r="O196" t="str">
        <f>IF(N196=1,CONCATENATE("["&amp;G196&amp;", "&amp;""""&amp;A196&amp;""""&amp;", "&amp;K196&amp;", "&amp;L196&amp;", "&amp;""""&amp;E196&amp;""""&amp;", "&amp;M196&amp;", "&amp;""""&amp;J196&amp;""""&amp;"], "),"")</f>
        <v xml:space="preserve">[195, "Beth-car", 31.8327394702321, 35.1801628605877, "1 Sam 7:11", 1, "~"], </v>
      </c>
    </row>
    <row r="197" spans="1:15">
      <c r="A197" t="s">
        <v>555</v>
      </c>
      <c r="C197" t="s">
        <v>556</v>
      </c>
      <c r="D197" t="s">
        <v>557</v>
      </c>
      <c r="E197" t="s">
        <v>558</v>
      </c>
      <c r="G197" s="1">
        <v>196</v>
      </c>
      <c r="H197" s="1" t="str">
        <f t="shared" si="15"/>
        <v>~</v>
      </c>
      <c r="I197" s="1" t="str">
        <f t="shared" si="16"/>
        <v/>
      </c>
      <c r="J197" s="1" t="str">
        <f t="shared" si="14"/>
        <v>~</v>
      </c>
      <c r="K197">
        <v>31.908000000000001</v>
      </c>
      <c r="L197">
        <v>34.774999999999999</v>
      </c>
      <c r="M197" s="1">
        <f>IF(J197="",0,1)</f>
        <v>1</v>
      </c>
      <c r="N197" s="1">
        <f t="shared" si="17"/>
        <v>1</v>
      </c>
      <c r="O197" t="str">
        <f>IF(N197=1,CONCATENATE("["&amp;G197&amp;", "&amp;""""&amp;A197&amp;""""&amp;", "&amp;K197&amp;", "&amp;L197&amp;", "&amp;""""&amp;E197&amp;""""&amp;", "&amp;M197&amp;", "&amp;""""&amp;J197&amp;""""&amp;"], "),"")</f>
        <v xml:space="preserve">[196, "Beth-dagon 1", 31.908, 34.775, "Josh 15:41", 1, "~"], </v>
      </c>
    </row>
    <row r="198" spans="1:15">
      <c r="A198" t="s">
        <v>559</v>
      </c>
      <c r="C198" t="s">
        <v>560</v>
      </c>
      <c r="D198" t="s">
        <v>561</v>
      </c>
      <c r="E198" t="s">
        <v>562</v>
      </c>
      <c r="G198" s="1">
        <v>197</v>
      </c>
      <c r="H198" s="1" t="str">
        <f t="shared" si="15"/>
        <v>~</v>
      </c>
      <c r="I198" s="1" t="str">
        <f t="shared" si="16"/>
        <v/>
      </c>
      <c r="J198" s="1" t="str">
        <f t="shared" si="14"/>
        <v>~</v>
      </c>
      <c r="K198">
        <v>32.899560999999999</v>
      </c>
      <c r="L198">
        <v>35.107928000000001</v>
      </c>
      <c r="M198" s="1">
        <f>IF(J198="",0,1)</f>
        <v>1</v>
      </c>
      <c r="N198" s="1">
        <f t="shared" si="17"/>
        <v>1</v>
      </c>
      <c r="O198" t="str">
        <f>IF(N198=1,CONCATENATE("["&amp;G198&amp;", "&amp;""""&amp;A198&amp;""""&amp;", "&amp;K198&amp;", "&amp;L198&amp;", "&amp;""""&amp;E198&amp;""""&amp;", "&amp;M198&amp;", "&amp;""""&amp;J198&amp;""""&amp;"], "),"")</f>
        <v xml:space="preserve">[197, "Beth-dagon 2", 32.899561, 35.107928, "Josh 19:27", 1, "~"], </v>
      </c>
    </row>
    <row r="199" spans="1:15">
      <c r="A199" t="s">
        <v>563</v>
      </c>
      <c r="B199" t="s">
        <v>136</v>
      </c>
      <c r="C199">
        <v>31.496845137106</v>
      </c>
      <c r="D199">
        <v>35.7828410529699</v>
      </c>
      <c r="E199" t="s">
        <v>564</v>
      </c>
      <c r="G199" s="1">
        <v>198</v>
      </c>
      <c r="H199" s="1" t="str">
        <f t="shared" si="15"/>
        <v/>
      </c>
      <c r="I199" s="1" t="str">
        <f t="shared" si="16"/>
        <v/>
      </c>
      <c r="J199" s="1" t="str">
        <f t="shared" si="14"/>
        <v/>
      </c>
      <c r="K199">
        <v>31.496845140000001</v>
      </c>
      <c r="L199">
        <v>35.782841050000002</v>
      </c>
      <c r="M199" s="1">
        <f>IF(J199="",0,1)</f>
        <v>0</v>
      </c>
      <c r="N199" s="1">
        <f t="shared" si="17"/>
        <v>1</v>
      </c>
      <c r="O199" t="str">
        <f>IF(N199=1,CONCATENATE("["&amp;G199&amp;", "&amp;""""&amp;A199&amp;""""&amp;", "&amp;K199&amp;", "&amp;L199&amp;", "&amp;""""&amp;E199&amp;""""&amp;", "&amp;M199&amp;", "&amp;""""&amp;J199&amp;""""&amp;"], "),"")</f>
        <v xml:space="preserve">[198, "Beth-diblathaim", 31.49684514, 35.78284105, "Jer 48:22", 0, ""], </v>
      </c>
    </row>
    <row r="200" spans="1:15">
      <c r="A200" t="s">
        <v>565</v>
      </c>
      <c r="B200" t="s">
        <v>232</v>
      </c>
      <c r="C200" t="s">
        <v>233</v>
      </c>
      <c r="D200" t="s">
        <v>234</v>
      </c>
      <c r="E200" t="s">
        <v>566</v>
      </c>
      <c r="G200" s="1">
        <v>199</v>
      </c>
      <c r="H200" s="1" t="str">
        <f t="shared" si="15"/>
        <v>~</v>
      </c>
      <c r="I200" s="1" t="str">
        <f t="shared" si="16"/>
        <v/>
      </c>
      <c r="J200" s="1" t="str">
        <f t="shared" ref="J200:J263" si="18">IF(H200&lt;&gt;"",H200,IF(I200&lt;&gt;"",I200,""))</f>
        <v>~</v>
      </c>
      <c r="K200">
        <v>33.519298999999997</v>
      </c>
      <c r="L200">
        <v>36.313449999999897</v>
      </c>
      <c r="M200" s="1">
        <f>IF(J200="",0,1)</f>
        <v>1</v>
      </c>
      <c r="N200" s="1">
        <f t="shared" si="17"/>
        <v>1</v>
      </c>
      <c r="O200" t="str">
        <f>IF(N200=1,CONCATENATE("["&amp;G200&amp;", "&amp;""""&amp;A200&amp;""""&amp;", "&amp;K200&amp;", "&amp;L200&amp;", "&amp;""""&amp;E200&amp;""""&amp;", "&amp;M200&amp;", "&amp;""""&amp;J200&amp;""""&amp;"], "),"")</f>
        <v xml:space="preserve">[199, "Beth-eden", 33.519299, 36.3134499999999, "Amos 1:5", 1, "~"], </v>
      </c>
    </row>
    <row r="201" spans="1:15">
      <c r="A201" t="s">
        <v>567</v>
      </c>
      <c r="B201" t="s">
        <v>568</v>
      </c>
      <c r="C201" t="s">
        <v>569</v>
      </c>
      <c r="D201" t="s">
        <v>570</v>
      </c>
      <c r="E201" t="s">
        <v>571</v>
      </c>
      <c r="G201" s="1">
        <v>200</v>
      </c>
      <c r="H201" s="1" t="str">
        <f t="shared" si="15"/>
        <v>~</v>
      </c>
      <c r="I201" s="1" t="str">
        <f t="shared" si="16"/>
        <v/>
      </c>
      <c r="J201" s="1" t="str">
        <f t="shared" si="18"/>
        <v>~</v>
      </c>
      <c r="K201">
        <v>32.555963139604302</v>
      </c>
      <c r="L201">
        <v>35.330789278437898</v>
      </c>
      <c r="M201" s="1">
        <f>IF(J201="",0,1)</f>
        <v>1</v>
      </c>
      <c r="N201" s="1">
        <f t="shared" si="17"/>
        <v>1</v>
      </c>
      <c r="O201" t="str">
        <f>IF(N201=1,CONCATENATE("["&amp;G201&amp;", "&amp;""""&amp;A201&amp;""""&amp;", "&amp;K201&amp;", "&amp;L201&amp;", "&amp;""""&amp;E201&amp;""""&amp;", "&amp;M201&amp;", "&amp;""""&amp;J201&amp;""""&amp;"], "),"")</f>
        <v xml:space="preserve">[200, "Beth-eked", 32.5559631396043, 35.3307892784379, "2 Kgs 10:12, 2 Kgs 10:14", 1, "~"], </v>
      </c>
    </row>
    <row r="202" spans="1:15">
      <c r="A202" t="s">
        <v>129</v>
      </c>
      <c r="C202">
        <v>31.930539205799999</v>
      </c>
      <c r="D202">
        <v>35.221032749236699</v>
      </c>
      <c r="E202" t="s">
        <v>572</v>
      </c>
      <c r="G202" s="1">
        <v>201</v>
      </c>
      <c r="H202" s="1" t="str">
        <f t="shared" si="15"/>
        <v/>
      </c>
      <c r="I202" s="1" t="str">
        <f t="shared" si="16"/>
        <v/>
      </c>
      <c r="J202" s="1" t="str">
        <f t="shared" si="18"/>
        <v/>
      </c>
      <c r="K202">
        <v>31.930539209999999</v>
      </c>
      <c r="L202">
        <v>35.221032749999999</v>
      </c>
      <c r="M202" s="1">
        <f>IF(J202="",0,1)</f>
        <v>0</v>
      </c>
      <c r="N202" s="1">
        <f t="shared" si="17"/>
        <v>1</v>
      </c>
      <c r="O202" t="str">
        <f>IF(N202=1,CONCATENATE("["&amp;G202&amp;", "&amp;""""&amp;A202&amp;""""&amp;", "&amp;K202&amp;", "&amp;L202&amp;", "&amp;""""&amp;E202&amp;""""&amp;", "&amp;M202&amp;", "&amp;""""&amp;J202&amp;""""&amp;"], "),"")</f>
        <v xml:space="preserve">[201, "Bethel 1", 31.93053921, 35.22103275, "Gen 12:8, Gen 13:3, Gen 28:19, Gen 31:13, Gen 35:1, Gen 35:3, Gen 35:6, Gen 35:8, Gen 35:15, Gen 35:16, Josh 7:2, Josh 8:9, Josh 8:12, Josh 8:17, Josh 12:9, Josh 16:1, Josh 16:2, Josh 18:13, Josh 18:22, Judg 1:22, Judg 1:23, Judg 4:5, Judg 20:18, Judg 20:26, Judg 20:31, Judg 21:2, Judg 21:19, 1 Sam 7:16, 1 Sam 10:3, 1 Sam 13:2, 1 Kgs 12:29, 1 Kgs 12:32, 1 Kgs 12:33, 1 Kgs 13:1, 1 Kgs 13:4, 1 Kgs 13:10, 1 Kgs 13:11, 1 Kgs 13:32, 1 Kgs 16:34, 2 Kgs 2:2, 2 Kgs 2:3, 2 Kgs 2:23, 2 Kgs 10:29, 2 Kgs 17:28, 2 Kgs 23:4, 2 Kgs 23:15, 2 Kgs 23:17, 2 Kgs 23:19, 1 Chr 7:28, 2 Chr 13:19, Ezra 2:28, Neh 7:32, Neh 11:31, Jer 48:13, Hos 10:15, Hos 12:4, Amos 3:14, Amos 4:4, Amos 5:5, Amos 5:6, Amos 7:10, Amos 7:13, Zech 7:2", 0, ""], </v>
      </c>
    </row>
    <row r="203" spans="1:15">
      <c r="A203" t="s">
        <v>573</v>
      </c>
      <c r="B203" t="s">
        <v>379</v>
      </c>
      <c r="C203" t="s">
        <v>574</v>
      </c>
      <c r="D203" t="s">
        <v>575</v>
      </c>
      <c r="E203" t="s">
        <v>576</v>
      </c>
      <c r="G203" s="1">
        <v>202</v>
      </c>
      <c r="H203" s="1" t="str">
        <f t="shared" si="15"/>
        <v>~</v>
      </c>
      <c r="I203" s="1" t="str">
        <f t="shared" si="16"/>
        <v/>
      </c>
      <c r="J203" s="1" t="str">
        <f t="shared" si="18"/>
        <v>~</v>
      </c>
      <c r="K203">
        <v>32.049953000000002</v>
      </c>
      <c r="L203">
        <v>35.733401999999998</v>
      </c>
      <c r="M203" s="1">
        <f>IF(J203="",0,1)</f>
        <v>1</v>
      </c>
      <c r="N203" s="1">
        <f t="shared" si="17"/>
        <v>1</v>
      </c>
      <c r="O203" t="str">
        <f>IF(N203=1,CONCATENATE("["&amp;G203&amp;", "&amp;""""&amp;A203&amp;""""&amp;", "&amp;K203&amp;", "&amp;L203&amp;", "&amp;""""&amp;E203&amp;""""&amp;", "&amp;M203&amp;", "&amp;""""&amp;J203&amp;""""&amp;"], "),"")</f>
        <v xml:space="preserve">[202, "Bethel 2", 32.049953, 35.733402, "Josh 12:16, 1 Sam 30:27", 1, "~"], </v>
      </c>
    </row>
    <row r="204" spans="1:15">
      <c r="A204" t="s">
        <v>577</v>
      </c>
      <c r="C204">
        <v>32.978855000000003</v>
      </c>
      <c r="D204">
        <v>35.167096000000001</v>
      </c>
      <c r="E204" t="s">
        <v>562</v>
      </c>
      <c r="G204" s="1">
        <v>203</v>
      </c>
      <c r="H204" s="1" t="str">
        <f t="shared" si="15"/>
        <v/>
      </c>
      <c r="I204" s="1" t="str">
        <f t="shared" si="16"/>
        <v/>
      </c>
      <c r="J204" s="1" t="str">
        <f t="shared" si="18"/>
        <v/>
      </c>
      <c r="K204">
        <v>32.978855000000003</v>
      </c>
      <c r="L204">
        <v>35.167096000000001</v>
      </c>
      <c r="M204" s="1">
        <f>IF(J204="",0,1)</f>
        <v>0</v>
      </c>
      <c r="N204" s="1">
        <f t="shared" si="17"/>
        <v>1</v>
      </c>
      <c r="O204" t="str">
        <f>IF(N204=1,CONCATENATE("["&amp;G204&amp;", "&amp;""""&amp;A204&amp;""""&amp;", "&amp;K204&amp;", "&amp;L204&amp;", "&amp;""""&amp;E204&amp;""""&amp;", "&amp;M204&amp;", "&amp;""""&amp;J204&amp;""""&amp;"], "),"")</f>
        <v xml:space="preserve">[203, "Beth-emek", 32.978855, 35.167096, "Josh 19:27", 0, ""], </v>
      </c>
    </row>
    <row r="205" spans="1:15">
      <c r="A205" t="s">
        <v>578</v>
      </c>
      <c r="B205" t="s">
        <v>114</v>
      </c>
      <c r="C205" t="s">
        <v>184</v>
      </c>
      <c r="D205" t="s">
        <v>185</v>
      </c>
      <c r="E205" t="s">
        <v>579</v>
      </c>
      <c r="G205" s="1">
        <v>204</v>
      </c>
      <c r="H205" s="1" t="str">
        <f t="shared" ref="H205:H268" si="19">IF(ISNUMBER(LEFT(C205,1)*1),"",LEFT(C205,1))</f>
        <v>&lt;</v>
      </c>
      <c r="I205" s="1" t="str">
        <f t="shared" ref="I205:I268" si="20">IF(ISNUMBER(RIGHT(C205,1)*1),"",RIGHT(C205,1))</f>
        <v/>
      </c>
      <c r="J205" s="1" t="str">
        <f t="shared" si="18"/>
        <v>&lt;</v>
      </c>
      <c r="K205">
        <v>31.777443999999999</v>
      </c>
      <c r="L205">
        <v>35.234935</v>
      </c>
      <c r="M205" s="1">
        <f>IF(J205="",0,1)</f>
        <v>1</v>
      </c>
      <c r="N205" s="1">
        <f t="shared" si="17"/>
        <v>1</v>
      </c>
      <c r="O205" t="str">
        <f>IF(N205=1,CONCATENATE("["&amp;G205&amp;", "&amp;""""&amp;A205&amp;""""&amp;", "&amp;K205&amp;", "&amp;L205&amp;", "&amp;""""&amp;E205&amp;""""&amp;", "&amp;M205&amp;", "&amp;""""&amp;J205&amp;""""&amp;"], "),"")</f>
        <v xml:space="preserve">[204, "Bethesda", 31.777444, 35.234935, "John 5:2", 1, "&lt;"], </v>
      </c>
    </row>
    <row r="206" spans="1:15">
      <c r="A206" t="s">
        <v>580</v>
      </c>
      <c r="B206" t="s">
        <v>581</v>
      </c>
      <c r="C206" t="s">
        <v>582</v>
      </c>
      <c r="D206" t="s">
        <v>583</v>
      </c>
      <c r="E206" t="s">
        <v>584</v>
      </c>
      <c r="G206" s="1">
        <v>205</v>
      </c>
      <c r="H206" s="1" t="str">
        <f t="shared" si="19"/>
        <v>~</v>
      </c>
      <c r="I206" s="1" t="str">
        <f t="shared" si="20"/>
        <v/>
      </c>
      <c r="J206" s="1" t="str">
        <f t="shared" si="18"/>
        <v>~</v>
      </c>
      <c r="K206">
        <v>31.743718999999999</v>
      </c>
      <c r="L206">
        <v>34.694006000000002</v>
      </c>
      <c r="M206" s="1">
        <f>IF(J206="",0,1)</f>
        <v>1</v>
      </c>
      <c r="N206" s="1">
        <f t="shared" si="17"/>
        <v>1</v>
      </c>
      <c r="O206" t="str">
        <f>IF(N206=1,CONCATENATE("["&amp;G206&amp;", "&amp;""""&amp;A206&amp;""""&amp;", "&amp;K206&amp;", "&amp;L206&amp;", "&amp;""""&amp;E206&amp;""""&amp;", "&amp;M206&amp;", "&amp;""""&amp;J206&amp;""""&amp;"], "),"")</f>
        <v xml:space="preserve">[205, "Beth-ezel", 31.743719, 34.694006, "Mic 1:11", 1, "~"], </v>
      </c>
    </row>
    <row r="207" spans="1:15">
      <c r="A207" t="s">
        <v>585</v>
      </c>
      <c r="C207">
        <v>31.519691999999999</v>
      </c>
      <c r="D207">
        <v>35.844714000000003</v>
      </c>
      <c r="E207" t="s">
        <v>586</v>
      </c>
      <c r="G207" s="1">
        <v>206</v>
      </c>
      <c r="H207" s="1" t="str">
        <f t="shared" si="19"/>
        <v/>
      </c>
      <c r="I207" s="1" t="str">
        <f t="shared" si="20"/>
        <v/>
      </c>
      <c r="J207" s="1" t="str">
        <f t="shared" si="18"/>
        <v/>
      </c>
      <c r="K207">
        <v>31.519691999999999</v>
      </c>
      <c r="L207">
        <v>35.844714000000003</v>
      </c>
      <c r="M207" s="1">
        <f>IF(J207="",0,1)</f>
        <v>0</v>
      </c>
      <c r="N207" s="1">
        <f t="shared" si="17"/>
        <v>1</v>
      </c>
      <c r="O207" t="str">
        <f>IF(N207=1,CONCATENATE("["&amp;G207&amp;", "&amp;""""&amp;A207&amp;""""&amp;", "&amp;K207&amp;", "&amp;L207&amp;", "&amp;""""&amp;E207&amp;""""&amp;", "&amp;M207&amp;", "&amp;""""&amp;J207&amp;""""&amp;"], "),"")</f>
        <v xml:space="preserve">[206, "Beth-gamul", 31.519692, 35.844714, "Jer 48:23", 0, ""], </v>
      </c>
    </row>
    <row r="208" spans="1:15">
      <c r="A208" t="s">
        <v>587</v>
      </c>
      <c r="B208" t="s">
        <v>588</v>
      </c>
      <c r="C208">
        <v>31.863783281329098</v>
      </c>
      <c r="D208">
        <v>35.518546512244399</v>
      </c>
      <c r="E208" t="s">
        <v>589</v>
      </c>
      <c r="F208" t="s">
        <v>590</v>
      </c>
      <c r="G208" s="1">
        <v>207</v>
      </c>
      <c r="H208" s="1" t="str">
        <f t="shared" si="19"/>
        <v/>
      </c>
      <c r="I208" s="1" t="str">
        <f t="shared" si="20"/>
        <v/>
      </c>
      <c r="J208" s="1" t="str">
        <f t="shared" si="18"/>
        <v/>
      </c>
      <c r="K208">
        <v>31.86378328</v>
      </c>
      <c r="L208">
        <v>35.51854651</v>
      </c>
      <c r="M208" s="1">
        <f>IF(J208="",0,1)</f>
        <v>0</v>
      </c>
      <c r="N208" s="1">
        <f t="shared" si="17"/>
        <v>1</v>
      </c>
      <c r="O208" t="str">
        <f>IF(N208=1,CONCATENATE("["&amp;G208&amp;", "&amp;""""&amp;A208&amp;""""&amp;", "&amp;K208&amp;", "&amp;L208&amp;", "&amp;""""&amp;E208&amp;""""&amp;", "&amp;M208&amp;", "&amp;""""&amp;J208&amp;""""&amp;"], "),"")</f>
        <v xml:space="preserve">[207, "Beth-gilgal", 31.86378328, 35.51854651, "Neh 12:29", 0, ""], </v>
      </c>
    </row>
    <row r="209" spans="1:15">
      <c r="A209" t="s">
        <v>591</v>
      </c>
      <c r="C209">
        <v>31.665911000000001</v>
      </c>
      <c r="D209">
        <v>35.241515999999997</v>
      </c>
      <c r="E209" t="s">
        <v>592</v>
      </c>
      <c r="G209" s="1">
        <v>208</v>
      </c>
      <c r="H209" s="1" t="str">
        <f t="shared" si="19"/>
        <v/>
      </c>
      <c r="I209" s="1" t="str">
        <f t="shared" si="20"/>
        <v/>
      </c>
      <c r="J209" s="1" t="str">
        <f t="shared" si="18"/>
        <v/>
      </c>
      <c r="K209">
        <v>31.665911000000001</v>
      </c>
      <c r="L209">
        <v>35.241515999999997</v>
      </c>
      <c r="M209" s="1">
        <f>IF(J209="",0,1)</f>
        <v>0</v>
      </c>
      <c r="N209" s="1">
        <f t="shared" si="17"/>
        <v>1</v>
      </c>
      <c r="O209" t="str">
        <f>IF(N209=1,CONCATENATE("["&amp;G209&amp;", "&amp;""""&amp;A209&amp;""""&amp;", "&amp;K209&amp;", "&amp;L209&amp;", "&amp;""""&amp;E209&amp;""""&amp;", "&amp;M209&amp;", "&amp;""""&amp;J209&amp;""""&amp;"], "),"")</f>
        <v xml:space="preserve">[208, "Beth-haccherem", 31.665911, 35.241516, "Neh 3:14, Jer 6:1", 0, ""], </v>
      </c>
    </row>
    <row r="210" spans="1:15">
      <c r="A210" t="s">
        <v>593</v>
      </c>
      <c r="B210" t="s">
        <v>251</v>
      </c>
      <c r="C210" t="s">
        <v>594</v>
      </c>
      <c r="D210" t="s">
        <v>595</v>
      </c>
      <c r="E210" t="s">
        <v>596</v>
      </c>
      <c r="G210" s="1">
        <v>209</v>
      </c>
      <c r="H210" s="1" t="str">
        <f t="shared" si="19"/>
        <v>~</v>
      </c>
      <c r="I210" s="1" t="str">
        <f t="shared" si="20"/>
        <v/>
      </c>
      <c r="J210" s="1" t="str">
        <f t="shared" si="18"/>
        <v>~</v>
      </c>
      <c r="K210">
        <v>32.584183136149299</v>
      </c>
      <c r="L210">
        <v>35.1822916587059</v>
      </c>
      <c r="M210" s="1">
        <f>IF(J210="",0,1)</f>
        <v>1</v>
      </c>
      <c r="N210" s="1">
        <f t="shared" si="17"/>
        <v>1</v>
      </c>
      <c r="O210" t="str">
        <f>IF(N210=1,CONCATENATE("["&amp;G210&amp;", "&amp;""""&amp;A210&amp;""""&amp;", "&amp;K210&amp;", "&amp;L210&amp;", "&amp;""""&amp;E210&amp;""""&amp;", "&amp;M210&amp;", "&amp;""""&amp;J210&amp;""""&amp;"], "),"")</f>
        <v xml:space="preserve">[209, "Beth-haggan", 32.5841831361493, 35.1822916587059, "2 Kgs 9:27", 1, "~"], </v>
      </c>
    </row>
    <row r="211" spans="1:15">
      <c r="A211" t="s">
        <v>597</v>
      </c>
      <c r="C211">
        <v>31.816666999999999</v>
      </c>
      <c r="D211">
        <v>35.583333000000003</v>
      </c>
      <c r="E211" t="s">
        <v>598</v>
      </c>
      <c r="F211" t="s">
        <v>370</v>
      </c>
      <c r="G211" s="1">
        <v>210</v>
      </c>
      <c r="H211" s="1" t="str">
        <f t="shared" si="19"/>
        <v/>
      </c>
      <c r="I211" s="1" t="str">
        <f t="shared" si="20"/>
        <v/>
      </c>
      <c r="J211" s="1" t="str">
        <f t="shared" si="18"/>
        <v/>
      </c>
      <c r="K211">
        <v>31.816666999999999</v>
      </c>
      <c r="L211">
        <v>35.583333000000003</v>
      </c>
      <c r="M211" s="1">
        <f>IF(J211="",0,1)</f>
        <v>0</v>
      </c>
      <c r="N211" s="1">
        <f t="shared" si="17"/>
        <v>1</v>
      </c>
      <c r="O211" t="str">
        <f>IF(N211=1,CONCATENATE("["&amp;G211&amp;", "&amp;""""&amp;A211&amp;""""&amp;", "&amp;K211&amp;", "&amp;L211&amp;", "&amp;""""&amp;E211&amp;""""&amp;", "&amp;M211&amp;", "&amp;""""&amp;J211&amp;""""&amp;"], "),"")</f>
        <v xml:space="preserve">[210, "Beth-haram", 31.816667, 35.583333, "Josh 13:27", 0, ""], </v>
      </c>
    </row>
    <row r="212" spans="1:15">
      <c r="A212" t="s">
        <v>599</v>
      </c>
      <c r="B212" t="s">
        <v>597</v>
      </c>
      <c r="C212">
        <v>31.816666999999999</v>
      </c>
      <c r="D212">
        <v>35.583333000000003</v>
      </c>
      <c r="E212" t="s">
        <v>600</v>
      </c>
      <c r="G212" s="1">
        <v>211</v>
      </c>
      <c r="H212" s="1" t="str">
        <f t="shared" si="19"/>
        <v/>
      </c>
      <c r="I212" s="1" t="str">
        <f t="shared" si="20"/>
        <v/>
      </c>
      <c r="J212" s="1" t="str">
        <f t="shared" si="18"/>
        <v/>
      </c>
      <c r="K212">
        <v>31.816666999999999</v>
      </c>
      <c r="L212">
        <v>35.583333000000003</v>
      </c>
      <c r="M212" s="1">
        <f>IF(J212="",0,1)</f>
        <v>0</v>
      </c>
      <c r="N212" s="1">
        <f t="shared" si="17"/>
        <v>1</v>
      </c>
      <c r="O212" t="str">
        <f>IF(N212=1,CONCATENATE("["&amp;G212&amp;", "&amp;""""&amp;A212&amp;""""&amp;", "&amp;K212&amp;", "&amp;L212&amp;", "&amp;""""&amp;E212&amp;""""&amp;", "&amp;M212&amp;", "&amp;""""&amp;J212&amp;""""&amp;"], "),"")</f>
        <v xml:space="preserve">[211, "Beth-haran", 31.816667, 35.583333, "Num 32:36", 0, ""], </v>
      </c>
    </row>
    <row r="213" spans="1:15">
      <c r="A213" t="s">
        <v>601</v>
      </c>
      <c r="C213">
        <v>31.837062</v>
      </c>
      <c r="D213">
        <v>35.513151000000001</v>
      </c>
      <c r="E213" t="s">
        <v>602</v>
      </c>
      <c r="G213" s="1">
        <v>212</v>
      </c>
      <c r="H213" s="1" t="str">
        <f t="shared" si="19"/>
        <v/>
      </c>
      <c r="I213" s="1" t="str">
        <f t="shared" si="20"/>
        <v/>
      </c>
      <c r="J213" s="1" t="str">
        <f t="shared" si="18"/>
        <v/>
      </c>
      <c r="K213">
        <v>31.837062</v>
      </c>
      <c r="L213">
        <v>35.513151000000001</v>
      </c>
      <c r="M213" s="1">
        <f>IF(J213="",0,1)</f>
        <v>0</v>
      </c>
      <c r="N213" s="1">
        <f t="shared" si="17"/>
        <v>1</v>
      </c>
      <c r="O213" t="str">
        <f>IF(N213=1,CONCATENATE("["&amp;G213&amp;", "&amp;""""&amp;A213&amp;""""&amp;", "&amp;K213&amp;", "&amp;L213&amp;", "&amp;""""&amp;E213&amp;""""&amp;", "&amp;M213&amp;", "&amp;""""&amp;J213&amp;""""&amp;"], "),"")</f>
        <v xml:space="preserve">[212, "Beth-hoglah", 31.837062, 35.513151, "Josh 15:6, Josh 18:19, Josh 18:21", 0, ""], </v>
      </c>
    </row>
    <row r="214" spans="1:15">
      <c r="A214" t="s">
        <v>603</v>
      </c>
      <c r="B214" t="s">
        <v>604</v>
      </c>
      <c r="C214">
        <v>31.878925959869001</v>
      </c>
      <c r="D214">
        <v>35.123567444661496</v>
      </c>
      <c r="E214" t="s">
        <v>605</v>
      </c>
      <c r="G214" s="1">
        <v>213</v>
      </c>
      <c r="H214" s="1" t="str">
        <f t="shared" si="19"/>
        <v/>
      </c>
      <c r="I214" s="1" t="str">
        <f t="shared" si="20"/>
        <v/>
      </c>
      <c r="J214" s="1" t="str">
        <f t="shared" si="18"/>
        <v/>
      </c>
      <c r="K214">
        <v>31.87892596</v>
      </c>
      <c r="L214">
        <v>35.123567440000002</v>
      </c>
      <c r="M214" s="1">
        <f>IF(J214="",0,1)</f>
        <v>0</v>
      </c>
      <c r="N214" s="1">
        <f t="shared" si="17"/>
        <v>1</v>
      </c>
      <c r="O214" t="str">
        <f>IF(N214=1,CONCATENATE("["&amp;G214&amp;", "&amp;""""&amp;A214&amp;""""&amp;", "&amp;K214&amp;", "&amp;L214&amp;", "&amp;""""&amp;E214&amp;""""&amp;", "&amp;M214&amp;", "&amp;""""&amp;J214&amp;""""&amp;"], "),"")</f>
        <v xml:space="preserve">[213, "Beth-horon", 31.87892596, 35.12356744, "Josh 10:10, Josh 10:11, Josh 18:14, Josh 21:22, 1 Sam 13:18, 1 Chr 6:68, 2 Chr 25:13", 0, ""], </v>
      </c>
    </row>
    <row r="215" spans="1:15">
      <c r="A215" t="s">
        <v>606</v>
      </c>
      <c r="C215">
        <v>31.7769113465788</v>
      </c>
      <c r="D215">
        <v>35.598657489501598</v>
      </c>
      <c r="E215" t="s">
        <v>607</v>
      </c>
      <c r="G215" s="1">
        <v>214</v>
      </c>
      <c r="H215" s="1" t="str">
        <f t="shared" si="19"/>
        <v/>
      </c>
      <c r="I215" s="1" t="str">
        <f t="shared" si="20"/>
        <v/>
      </c>
      <c r="J215" s="1" t="str">
        <f t="shared" si="18"/>
        <v/>
      </c>
      <c r="K215">
        <v>31.776911349999999</v>
      </c>
      <c r="L215">
        <v>35.598657490000001</v>
      </c>
      <c r="M215" s="1">
        <f>IF(J215="",0,1)</f>
        <v>0</v>
      </c>
      <c r="N215" s="1">
        <f t="shared" si="17"/>
        <v>1</v>
      </c>
      <c r="O215" t="str">
        <f>IF(N215=1,CONCATENATE("["&amp;G215&amp;", "&amp;""""&amp;A215&amp;""""&amp;", "&amp;K215&amp;", "&amp;L215&amp;", "&amp;""""&amp;E215&amp;""""&amp;", "&amp;M215&amp;", "&amp;""""&amp;J215&amp;""""&amp;"], "),"")</f>
        <v xml:space="preserve">[214, "Beth-jeshimoth", 31.77691135, 35.59865749, "Num 33:49, Josh 12:3, Josh 13:20, Ezek 25:9", 0, ""], </v>
      </c>
    </row>
    <row r="216" spans="1:15">
      <c r="A216" t="s">
        <v>608</v>
      </c>
      <c r="B216" t="s">
        <v>609</v>
      </c>
      <c r="C216">
        <v>31.953789558581899</v>
      </c>
      <c r="D216">
        <v>35.299135775410001</v>
      </c>
      <c r="E216" t="s">
        <v>610</v>
      </c>
      <c r="G216" s="1">
        <v>215</v>
      </c>
      <c r="H216" s="1" t="str">
        <f t="shared" si="19"/>
        <v/>
      </c>
      <c r="I216" s="1" t="str">
        <f t="shared" si="20"/>
        <v/>
      </c>
      <c r="J216" s="1" t="str">
        <f t="shared" si="18"/>
        <v/>
      </c>
      <c r="K216">
        <v>31.953789560000001</v>
      </c>
      <c r="L216">
        <v>35.29913578</v>
      </c>
      <c r="M216" s="1">
        <f>IF(J216="",0,1)</f>
        <v>0</v>
      </c>
      <c r="N216" s="1">
        <f t="shared" si="17"/>
        <v>1</v>
      </c>
      <c r="O216" t="str">
        <f>IF(N216=1,CONCATENATE("["&amp;G216&amp;", "&amp;""""&amp;A216&amp;""""&amp;", "&amp;K216&amp;", "&amp;L216&amp;", "&amp;""""&amp;E216&amp;""""&amp;", "&amp;M216&amp;", "&amp;""""&amp;J216&amp;""""&amp;"], "),"")</f>
        <v xml:space="preserve">[215, "Beth-le-aphrah", 31.95378956, 35.29913578, "Mic 1:10", 0, ""], </v>
      </c>
    </row>
    <row r="217" spans="1:15">
      <c r="A217" t="s">
        <v>611</v>
      </c>
      <c r="B217" t="s">
        <v>547</v>
      </c>
      <c r="C217" t="s">
        <v>548</v>
      </c>
      <c r="D217" t="s">
        <v>549</v>
      </c>
      <c r="E217" t="s">
        <v>612</v>
      </c>
      <c r="G217" s="1">
        <v>216</v>
      </c>
      <c r="H217" s="1" t="str">
        <f t="shared" si="19"/>
        <v>~</v>
      </c>
      <c r="I217" s="1" t="str">
        <f t="shared" si="20"/>
        <v/>
      </c>
      <c r="J217" s="1" t="str">
        <f t="shared" si="18"/>
        <v>~</v>
      </c>
      <c r="K217">
        <v>31.391667999999999</v>
      </c>
      <c r="L217">
        <v>34.940502000000002</v>
      </c>
      <c r="M217" s="1">
        <f>IF(J217="",0,1)</f>
        <v>1</v>
      </c>
      <c r="N217" s="1">
        <f t="shared" si="17"/>
        <v>1</v>
      </c>
      <c r="O217" t="str">
        <f>IF(N217=1,CONCATENATE("["&amp;G217&amp;", "&amp;""""&amp;A217&amp;""""&amp;", "&amp;K217&amp;", "&amp;L217&amp;", "&amp;""""&amp;E217&amp;""""&amp;", "&amp;M217&amp;", "&amp;""""&amp;J217&amp;""""&amp;"], "),"")</f>
        <v xml:space="preserve">[216, "Beth-lebaoth", 31.391668, 34.940502, "Josh 19:6", 1, "~"], </v>
      </c>
    </row>
    <row r="218" spans="1:15">
      <c r="A218" t="s">
        <v>613</v>
      </c>
      <c r="C218">
        <v>31.705361291746598</v>
      </c>
      <c r="D218">
        <v>35.210266301052002</v>
      </c>
      <c r="E218" t="s">
        <v>614</v>
      </c>
      <c r="G218" s="1">
        <v>217</v>
      </c>
      <c r="H218" s="1" t="str">
        <f t="shared" si="19"/>
        <v/>
      </c>
      <c r="I218" s="1" t="str">
        <f t="shared" si="20"/>
        <v/>
      </c>
      <c r="J218" s="1" t="str">
        <f t="shared" si="18"/>
        <v/>
      </c>
      <c r="K218">
        <v>31.705361289999999</v>
      </c>
      <c r="L218">
        <v>35.210266300000001</v>
      </c>
      <c r="M218" s="1">
        <f>IF(J218="",0,1)</f>
        <v>0</v>
      </c>
      <c r="N218" s="1">
        <f t="shared" si="17"/>
        <v>1</v>
      </c>
      <c r="O218" t="str">
        <f>IF(N218=1,CONCATENATE("["&amp;G218&amp;", "&amp;""""&amp;A218&amp;""""&amp;", "&amp;K218&amp;", "&amp;L218&amp;", "&amp;""""&amp;E218&amp;""""&amp;", "&amp;M218&amp;", "&amp;""""&amp;J218&amp;""""&amp;"], "),"")</f>
        <v xml:space="preserve">[217, "Bethlehem 1", 31.70536129, 35.2102663, "Gen 35:19, Gen 48:7, Judg 12:8, Judg 12:10, Judg 17:7, Judg 17:8, Judg 17:9, Judg 19:1, Judg 19:2, Judg 19:18, Ruth 1:1, Ruth 1:2, Ruth 1:19, Ruth 1:22, Ruth 2:4, Ruth 4:11, 1 Sam 16:4, 1 Sam 17:12, 1 Sam 17:15, 1 Sam 20:6, 1 Sam 20:28, 2 Sam 2:32, 2 Sam 23:14, 2 Sam 23:15, 2 Sam 23:16, 2 Sam 23:24, 1 Chr 11:16, 1 Chr 11:17, 1 Chr 11:18, 1 Chr 11:26, 2 Chr 11:6, Ezra 2:21, Neh 7:26, Jer 41:17, Matt 2:1, Matt 2:5, Matt 2:6, Matt 2:8, Matt 2:16, Luke 2:4, Luke 2:15", 0, ""], </v>
      </c>
    </row>
    <row r="219" spans="1:15">
      <c r="A219" t="s">
        <v>615</v>
      </c>
      <c r="C219">
        <v>32.735379000000002</v>
      </c>
      <c r="D219">
        <v>35.189703999999999</v>
      </c>
      <c r="E219" t="s">
        <v>616</v>
      </c>
      <c r="G219" s="1">
        <v>218</v>
      </c>
      <c r="H219" s="1" t="str">
        <f t="shared" si="19"/>
        <v/>
      </c>
      <c r="I219" s="1" t="str">
        <f t="shared" si="20"/>
        <v/>
      </c>
      <c r="J219" s="1" t="str">
        <f t="shared" si="18"/>
        <v/>
      </c>
      <c r="K219">
        <v>32.735379000000002</v>
      </c>
      <c r="L219">
        <v>35.189703999999999</v>
      </c>
      <c r="M219" s="1">
        <f>IF(J219="",0,1)</f>
        <v>0</v>
      </c>
      <c r="N219" s="1">
        <f t="shared" si="17"/>
        <v>1</v>
      </c>
      <c r="O219" t="str">
        <f>IF(N219=1,CONCATENATE("["&amp;G219&amp;", "&amp;""""&amp;A219&amp;""""&amp;", "&amp;K219&amp;", "&amp;L219&amp;", "&amp;""""&amp;E219&amp;""""&amp;", "&amp;M219&amp;", "&amp;""""&amp;J219&amp;""""&amp;"], "),"")</f>
        <v xml:space="preserve">[218, "Bethlehem 2", 32.735379, 35.189704, "Josh 19:15", 0, ""], </v>
      </c>
    </row>
    <row r="220" spans="1:15">
      <c r="A220" t="s">
        <v>617</v>
      </c>
      <c r="B220" t="s">
        <v>613</v>
      </c>
      <c r="C220">
        <v>31.705361291746598</v>
      </c>
      <c r="D220">
        <v>35.210266301052002</v>
      </c>
      <c r="E220" t="s">
        <v>618</v>
      </c>
      <c r="G220" s="1">
        <v>219</v>
      </c>
      <c r="H220" s="1" t="str">
        <f t="shared" si="19"/>
        <v/>
      </c>
      <c r="I220" s="1" t="str">
        <f t="shared" si="20"/>
        <v/>
      </c>
      <c r="J220" s="1" t="str">
        <f t="shared" si="18"/>
        <v/>
      </c>
      <c r="K220">
        <v>31.705361289999999</v>
      </c>
      <c r="L220">
        <v>35.210266300000001</v>
      </c>
      <c r="M220" s="1">
        <f>IF(J220="",0,1)</f>
        <v>0</v>
      </c>
      <c r="N220" s="1">
        <f t="shared" si="17"/>
        <v>1</v>
      </c>
      <c r="O220" t="str">
        <f>IF(N220=1,CONCATENATE("["&amp;G220&amp;", "&amp;""""&amp;A220&amp;""""&amp;", "&amp;K220&amp;", "&amp;L220&amp;", "&amp;""""&amp;E220&amp;""""&amp;", "&amp;M220&amp;", "&amp;""""&amp;J220&amp;""""&amp;"], "),"")</f>
        <v xml:space="preserve">[219, "Bethlehem Ephrathah", 31.70536129, 35.2102663, "Mic 5:2", 0, ""], </v>
      </c>
    </row>
    <row r="221" spans="1:15">
      <c r="A221" t="s">
        <v>619</v>
      </c>
      <c r="B221" t="s">
        <v>14</v>
      </c>
      <c r="C221">
        <v>33.268526143158901</v>
      </c>
      <c r="D221">
        <v>35.578046822487799</v>
      </c>
      <c r="E221" t="s">
        <v>620</v>
      </c>
      <c r="G221" s="1">
        <v>220</v>
      </c>
      <c r="H221" s="1" t="str">
        <f t="shared" si="19"/>
        <v/>
      </c>
      <c r="I221" s="1" t="str">
        <f t="shared" si="20"/>
        <v/>
      </c>
      <c r="J221" s="1" t="str">
        <f t="shared" si="18"/>
        <v/>
      </c>
      <c r="K221">
        <v>33.268526139999999</v>
      </c>
      <c r="L221">
        <v>35.578046819999997</v>
      </c>
      <c r="M221" s="1">
        <f>IF(J221="",0,1)</f>
        <v>0</v>
      </c>
      <c r="N221" s="1">
        <f t="shared" si="17"/>
        <v>1</v>
      </c>
      <c r="O221" t="str">
        <f>IF(N221=1,CONCATENATE("["&amp;G221&amp;", "&amp;""""&amp;A221&amp;""""&amp;", "&amp;K221&amp;", "&amp;L221&amp;", "&amp;""""&amp;E221&amp;""""&amp;", "&amp;M221&amp;", "&amp;""""&amp;J221&amp;""""&amp;"], "),"")</f>
        <v xml:space="preserve">[220, "Beth-maacah", 33.26852614, 35.57804682, "2 Sam 20:14, 2 Sam 20:15", 0, ""], </v>
      </c>
    </row>
    <row r="222" spans="1:15">
      <c r="A222" t="s">
        <v>621</v>
      </c>
      <c r="B222" t="s">
        <v>547</v>
      </c>
      <c r="C222">
        <v>31.391667999999999</v>
      </c>
      <c r="D222">
        <v>34.940502000000002</v>
      </c>
      <c r="E222" t="s">
        <v>622</v>
      </c>
      <c r="G222" s="1">
        <v>221</v>
      </c>
      <c r="H222" s="1" t="str">
        <f t="shared" si="19"/>
        <v/>
      </c>
      <c r="I222" s="1" t="str">
        <f t="shared" si="20"/>
        <v/>
      </c>
      <c r="J222" s="1" t="str">
        <f t="shared" si="18"/>
        <v/>
      </c>
      <c r="K222">
        <v>31.391667999999999</v>
      </c>
      <c r="L222">
        <v>34.940502000000002</v>
      </c>
      <c r="M222" s="1">
        <f>IF(J222="",0,1)</f>
        <v>0</v>
      </c>
      <c r="N222" s="1">
        <f t="shared" si="17"/>
        <v>1</v>
      </c>
      <c r="O222" t="str">
        <f>IF(N222=1,CONCATENATE("["&amp;G222&amp;", "&amp;""""&amp;A222&amp;""""&amp;", "&amp;K222&amp;", "&amp;L222&amp;", "&amp;""""&amp;E222&amp;""""&amp;", "&amp;M222&amp;", "&amp;""""&amp;J222&amp;""""&amp;"], "),"")</f>
        <v xml:space="preserve">[221, "Beth-marcaboth", 31.391668, 34.940502, "Josh 19:5, 1 Chr 4:31", 0, ""], </v>
      </c>
    </row>
    <row r="223" spans="1:15">
      <c r="A223" t="s">
        <v>623</v>
      </c>
      <c r="B223" t="s">
        <v>409</v>
      </c>
      <c r="C223">
        <v>31.679454</v>
      </c>
      <c r="D223">
        <v>35.734892000000002</v>
      </c>
      <c r="E223" t="s">
        <v>586</v>
      </c>
      <c r="G223" s="1">
        <v>222</v>
      </c>
      <c r="H223" s="1" t="str">
        <f t="shared" si="19"/>
        <v/>
      </c>
      <c r="I223" s="1" t="str">
        <f t="shared" si="20"/>
        <v/>
      </c>
      <c r="J223" s="1" t="str">
        <f t="shared" si="18"/>
        <v/>
      </c>
      <c r="K223">
        <v>31.679454</v>
      </c>
      <c r="L223">
        <v>35.734892000000002</v>
      </c>
      <c r="M223" s="1">
        <f>IF(J223="",0,1)</f>
        <v>0</v>
      </c>
      <c r="N223" s="1">
        <f t="shared" si="17"/>
        <v>1</v>
      </c>
      <c r="O223" t="str">
        <f>IF(N223=1,CONCATENATE("["&amp;G223&amp;", "&amp;""""&amp;A223&amp;""""&amp;", "&amp;K223&amp;", "&amp;L223&amp;", "&amp;""""&amp;E223&amp;""""&amp;", "&amp;M223&amp;", "&amp;""""&amp;J223&amp;""""&amp;"], "),"")</f>
        <v xml:space="preserve">[222, "Beth-meon", 31.679454, 35.734892, "Jer 48:23", 0, ""], </v>
      </c>
    </row>
    <row r="224" spans="1:15">
      <c r="A224" t="s">
        <v>624</v>
      </c>
      <c r="B224" t="s">
        <v>625</v>
      </c>
      <c r="C224" t="s">
        <v>626</v>
      </c>
      <c r="D224" t="s">
        <v>627</v>
      </c>
      <c r="E224" t="s">
        <v>628</v>
      </c>
      <c r="G224" s="1">
        <v>223</v>
      </c>
      <c r="H224" s="1" t="str">
        <f t="shared" si="19"/>
        <v>~</v>
      </c>
      <c r="I224" s="1" t="str">
        <f t="shared" si="20"/>
        <v/>
      </c>
      <c r="J224" s="1" t="str">
        <f t="shared" si="18"/>
        <v>~</v>
      </c>
      <c r="K224">
        <v>32.213691231240603</v>
      </c>
      <c r="L224">
        <v>35.281798671836697</v>
      </c>
      <c r="M224" s="1">
        <f>IF(J224="",0,1)</f>
        <v>1</v>
      </c>
      <c r="N224" s="1">
        <f t="shared" si="17"/>
        <v>1</v>
      </c>
      <c r="O224" t="str">
        <f>IF(N224=1,CONCATENATE("["&amp;G224&amp;", "&amp;""""&amp;A224&amp;""""&amp;", "&amp;K224&amp;", "&amp;L224&amp;", "&amp;""""&amp;E224&amp;""""&amp;", "&amp;M224&amp;", "&amp;""""&amp;J224&amp;""""&amp;"], "),"")</f>
        <v xml:space="preserve">[223, "Beth-millo", 32.2136912312406, 35.2817986718367, "Judg 9:6, Judg 9:20", 1, "~"], </v>
      </c>
    </row>
    <row r="225" spans="1:15">
      <c r="A225" t="s">
        <v>629</v>
      </c>
      <c r="C225">
        <v>31.900811000000001</v>
      </c>
      <c r="D225">
        <v>35.625692999999998</v>
      </c>
      <c r="E225" t="s">
        <v>630</v>
      </c>
      <c r="F225" t="s">
        <v>631</v>
      </c>
      <c r="G225" s="1">
        <v>224</v>
      </c>
      <c r="H225" s="1" t="str">
        <f t="shared" si="19"/>
        <v/>
      </c>
      <c r="I225" s="1" t="str">
        <f t="shared" si="20"/>
        <v/>
      </c>
      <c r="J225" s="1" t="str">
        <f t="shared" si="18"/>
        <v/>
      </c>
      <c r="K225">
        <v>31.900811000000001</v>
      </c>
      <c r="L225">
        <v>35.625692999999998</v>
      </c>
      <c r="M225" s="1">
        <f>IF(J225="",0,1)</f>
        <v>0</v>
      </c>
      <c r="N225" s="1">
        <f t="shared" si="17"/>
        <v>1</v>
      </c>
      <c r="O225" t="str">
        <f>IF(N225=1,CONCATENATE("["&amp;G225&amp;", "&amp;""""&amp;A225&amp;""""&amp;", "&amp;K225&amp;", "&amp;L225&amp;", "&amp;""""&amp;E225&amp;""""&amp;", "&amp;M225&amp;", "&amp;""""&amp;J225&amp;""""&amp;"], "),"")</f>
        <v xml:space="preserve">[224, "Beth-nimrah", 31.900811, 35.625693, "Num 32:36, Josh 13:27", 0, ""], </v>
      </c>
    </row>
    <row r="226" spans="1:15">
      <c r="A226" t="s">
        <v>632</v>
      </c>
      <c r="B226" t="s">
        <v>178</v>
      </c>
      <c r="C226" t="s">
        <v>633</v>
      </c>
      <c r="D226" t="s">
        <v>634</v>
      </c>
      <c r="E226" t="s">
        <v>635</v>
      </c>
      <c r="G226" s="1">
        <v>225</v>
      </c>
      <c r="H226" s="1" t="str">
        <f t="shared" si="19"/>
        <v>~</v>
      </c>
      <c r="I226" s="1" t="str">
        <f t="shared" si="20"/>
        <v/>
      </c>
      <c r="J226" s="1" t="str">
        <f t="shared" si="18"/>
        <v>~</v>
      </c>
      <c r="K226">
        <v>32.463499058852598</v>
      </c>
      <c r="L226">
        <v>35.303683192605803</v>
      </c>
      <c r="M226" s="1">
        <f>IF(J226="",0,1)</f>
        <v>1</v>
      </c>
      <c r="N226" s="1">
        <f t="shared" si="17"/>
        <v>1</v>
      </c>
      <c r="O226" t="str">
        <f>IF(N226=1,CONCATENATE("["&amp;G226&amp;", "&amp;""""&amp;A226&amp;""""&amp;", "&amp;K226&amp;", "&amp;L226&amp;", "&amp;""""&amp;E226&amp;""""&amp;", "&amp;M226&amp;", "&amp;""""&amp;J226&amp;""""&amp;"], "),"")</f>
        <v xml:space="preserve">[225, "Beth-pazzez", 32.4634990588526, 35.3036831926058, "Josh 19:21", 1, "~"], </v>
      </c>
    </row>
    <row r="227" spans="1:15">
      <c r="A227" t="s">
        <v>636</v>
      </c>
      <c r="B227" t="s">
        <v>637</v>
      </c>
      <c r="C227" t="s">
        <v>638</v>
      </c>
      <c r="D227" t="s">
        <v>639</v>
      </c>
      <c r="E227" t="s">
        <v>640</v>
      </c>
      <c r="G227" s="1">
        <v>226</v>
      </c>
      <c r="H227" s="1" t="str">
        <f t="shared" si="19"/>
        <v>~</v>
      </c>
      <c r="I227" s="1" t="str">
        <f t="shared" si="20"/>
        <v/>
      </c>
      <c r="J227" s="1" t="str">
        <f t="shared" si="18"/>
        <v>~</v>
      </c>
      <c r="K227">
        <v>31.215418</v>
      </c>
      <c r="L227">
        <v>34.942985999999998</v>
      </c>
      <c r="M227" s="1">
        <f>IF(J227="",0,1)</f>
        <v>1</v>
      </c>
      <c r="N227" s="1">
        <f t="shared" si="17"/>
        <v>1</v>
      </c>
      <c r="O227" t="str">
        <f>IF(N227=1,CONCATENATE("["&amp;G227&amp;", "&amp;""""&amp;A227&amp;""""&amp;", "&amp;K227&amp;", "&amp;L227&amp;", "&amp;""""&amp;E227&amp;""""&amp;", "&amp;M227&amp;", "&amp;""""&amp;J227&amp;""""&amp;"], "),"")</f>
        <v xml:space="preserve">[226, "Beth-pelet", 31.215418, 34.942986, "Josh 15:27, Neh 11:26", 1, "~"], </v>
      </c>
    </row>
    <row r="228" spans="1:15">
      <c r="A228" t="s">
        <v>641</v>
      </c>
      <c r="C228">
        <v>31.656099000000001</v>
      </c>
      <c r="D228">
        <v>35.711869999999998</v>
      </c>
      <c r="E228" t="s">
        <v>642</v>
      </c>
      <c r="F228" t="s">
        <v>370</v>
      </c>
      <c r="G228" s="1">
        <v>227</v>
      </c>
      <c r="H228" s="1" t="str">
        <f t="shared" si="19"/>
        <v/>
      </c>
      <c r="I228" s="1" t="str">
        <f t="shared" si="20"/>
        <v/>
      </c>
      <c r="J228" s="1" t="str">
        <f t="shared" si="18"/>
        <v/>
      </c>
      <c r="K228">
        <v>31.656099000000001</v>
      </c>
      <c r="L228">
        <v>35.711869999999998</v>
      </c>
      <c r="M228" s="1">
        <f>IF(J228="",0,1)</f>
        <v>0</v>
      </c>
      <c r="N228" s="1">
        <f t="shared" si="17"/>
        <v>1</v>
      </c>
      <c r="O228" t="str">
        <f>IF(N228=1,CONCATENATE("["&amp;G228&amp;", "&amp;""""&amp;A228&amp;""""&amp;", "&amp;K228&amp;", "&amp;L228&amp;", "&amp;""""&amp;E228&amp;""""&amp;", "&amp;M228&amp;", "&amp;""""&amp;J228&amp;""""&amp;"], "),"")</f>
        <v xml:space="preserve">[227, "Beth-peor", 31.656099, 35.71187, "Deut 3:29, Deut 4:46, Deut 34:6, Josh 13:20", 0, ""], </v>
      </c>
    </row>
    <row r="229" spans="1:15">
      <c r="A229" t="s">
        <v>643</v>
      </c>
      <c r="C229">
        <v>31.790383005430101</v>
      </c>
      <c r="D229">
        <v>35.256672323742499</v>
      </c>
      <c r="E229" t="s">
        <v>644</v>
      </c>
      <c r="G229" s="1">
        <v>228</v>
      </c>
      <c r="H229" s="1" t="str">
        <f t="shared" si="19"/>
        <v/>
      </c>
      <c r="I229" s="1" t="str">
        <f t="shared" si="20"/>
        <v/>
      </c>
      <c r="J229" s="1" t="str">
        <f t="shared" si="18"/>
        <v/>
      </c>
      <c r="K229">
        <v>31.790383009999999</v>
      </c>
      <c r="L229">
        <v>35.25667232</v>
      </c>
      <c r="M229" s="1">
        <f>IF(J229="",0,1)</f>
        <v>0</v>
      </c>
      <c r="N229" s="1">
        <f t="shared" si="17"/>
        <v>1</v>
      </c>
      <c r="O229" t="str">
        <f>IF(N229=1,CONCATENATE("["&amp;G229&amp;", "&amp;""""&amp;A229&amp;""""&amp;", "&amp;K229&amp;", "&amp;L229&amp;", "&amp;""""&amp;E229&amp;""""&amp;", "&amp;M229&amp;", "&amp;""""&amp;J229&amp;""""&amp;"], "),"")</f>
        <v xml:space="preserve">[228, "Bethphage", 31.79038301, 35.25667232, "Matt 21:1, Mark 11:1, Luke 19:29", 0, ""], </v>
      </c>
    </row>
    <row r="230" spans="1:15">
      <c r="A230" t="s">
        <v>645</v>
      </c>
      <c r="C230">
        <v>33.219354000000003</v>
      </c>
      <c r="D230">
        <v>35.544122000000002</v>
      </c>
      <c r="E230" t="s">
        <v>646</v>
      </c>
      <c r="G230" s="1">
        <v>229</v>
      </c>
      <c r="H230" s="1" t="str">
        <f t="shared" si="19"/>
        <v/>
      </c>
      <c r="I230" s="1" t="str">
        <f t="shared" si="20"/>
        <v/>
      </c>
      <c r="J230" s="1" t="str">
        <f t="shared" si="18"/>
        <v/>
      </c>
      <c r="K230">
        <v>33.219354000000003</v>
      </c>
      <c r="L230">
        <v>35.544122000000002</v>
      </c>
      <c r="M230" s="1">
        <f>IF(J230="",0,1)</f>
        <v>0</v>
      </c>
      <c r="N230" s="1">
        <f t="shared" si="17"/>
        <v>1</v>
      </c>
      <c r="O230" t="str">
        <f>IF(N230=1,CONCATENATE("["&amp;G230&amp;", "&amp;""""&amp;A230&amp;""""&amp;", "&amp;K230&amp;", "&amp;L230&amp;", "&amp;""""&amp;E230&amp;""""&amp;", "&amp;M230&amp;", "&amp;""""&amp;J230&amp;""""&amp;"], "),"")</f>
        <v xml:space="preserve">[229, "Beth-rehob", 33.219354, 35.544122, "Judg 18:28, 2 Sam 10:6", 0, ""], </v>
      </c>
    </row>
    <row r="231" spans="1:15">
      <c r="A231" t="s">
        <v>647</v>
      </c>
      <c r="C231">
        <v>32.9078482839207</v>
      </c>
      <c r="D231">
        <v>35.626972956088103</v>
      </c>
      <c r="E231" t="s">
        <v>648</v>
      </c>
      <c r="G231" s="1">
        <v>230</v>
      </c>
      <c r="H231" s="1" t="str">
        <f t="shared" si="19"/>
        <v/>
      </c>
      <c r="I231" s="1" t="str">
        <f t="shared" si="20"/>
        <v/>
      </c>
      <c r="J231" s="1" t="str">
        <f t="shared" si="18"/>
        <v/>
      </c>
      <c r="K231">
        <v>32.907848280000003</v>
      </c>
      <c r="L231">
        <v>35.626972960000003</v>
      </c>
      <c r="M231" s="1">
        <f>IF(J231="",0,1)</f>
        <v>0</v>
      </c>
      <c r="N231" s="1">
        <f t="shared" si="17"/>
        <v>1</v>
      </c>
      <c r="O231" t="str">
        <f>IF(N231=1,CONCATENATE("["&amp;G231&amp;", "&amp;""""&amp;A231&amp;""""&amp;", "&amp;K231&amp;", "&amp;L231&amp;", "&amp;""""&amp;E231&amp;""""&amp;", "&amp;M231&amp;", "&amp;""""&amp;J231&amp;""""&amp;"], "),"")</f>
        <v xml:space="preserve">[230, "Bethsaida", 32.90784828, 35.62697296, "Matt 11:21, Mark 6:45, Mark 8:22, Luke 9:10, Luke 10:13, John 1:44, John 12:21", 0, ""], </v>
      </c>
    </row>
    <row r="232" spans="1:15">
      <c r="A232" t="s">
        <v>649</v>
      </c>
      <c r="C232">
        <v>32.504238455058903</v>
      </c>
      <c r="D232">
        <v>35.503077391085803</v>
      </c>
      <c r="E232" t="s">
        <v>650</v>
      </c>
      <c r="G232" s="1">
        <v>231</v>
      </c>
      <c r="H232" s="1" t="str">
        <f t="shared" si="19"/>
        <v/>
      </c>
      <c r="I232" s="1" t="str">
        <f t="shared" si="20"/>
        <v/>
      </c>
      <c r="J232" s="1" t="str">
        <f t="shared" si="18"/>
        <v/>
      </c>
      <c r="K232">
        <v>32.504238460000003</v>
      </c>
      <c r="L232">
        <v>35.503077390000001</v>
      </c>
      <c r="M232" s="1">
        <f>IF(J232="",0,1)</f>
        <v>0</v>
      </c>
      <c r="N232" s="1">
        <f t="shared" si="17"/>
        <v>1</v>
      </c>
      <c r="O232" t="str">
        <f>IF(N232=1,CONCATENATE("["&amp;G232&amp;", "&amp;""""&amp;A232&amp;""""&amp;", "&amp;K232&amp;", "&amp;L232&amp;", "&amp;""""&amp;E232&amp;""""&amp;", "&amp;M232&amp;", "&amp;""""&amp;J232&amp;""""&amp;"], "),"")</f>
        <v xml:space="preserve">[231, "Beth-shan", 32.50423846, 35.50307739, "1 Sam 31:10, 1 Sam 31:12, 2 Sam 21:12", 0, ""], </v>
      </c>
    </row>
    <row r="233" spans="1:15">
      <c r="A233" t="s">
        <v>651</v>
      </c>
      <c r="B233" t="s">
        <v>649</v>
      </c>
      <c r="C233">
        <v>32.504238455058903</v>
      </c>
      <c r="D233">
        <v>35.503077391085803</v>
      </c>
      <c r="E233" t="s">
        <v>652</v>
      </c>
      <c r="G233" s="1">
        <v>232</v>
      </c>
      <c r="H233" s="1" t="str">
        <f t="shared" si="19"/>
        <v/>
      </c>
      <c r="I233" s="1" t="str">
        <f t="shared" si="20"/>
        <v/>
      </c>
      <c r="J233" s="1" t="str">
        <f t="shared" si="18"/>
        <v/>
      </c>
      <c r="K233">
        <v>32.504238460000003</v>
      </c>
      <c r="L233">
        <v>35.503077390000001</v>
      </c>
      <c r="M233" s="1">
        <f>IF(J233="",0,1)</f>
        <v>0</v>
      </c>
      <c r="N233" s="1">
        <f t="shared" si="17"/>
        <v>1</v>
      </c>
      <c r="O233" t="str">
        <f>IF(N233=1,CONCATENATE("["&amp;G233&amp;", "&amp;""""&amp;A233&amp;""""&amp;", "&amp;K233&amp;", "&amp;L233&amp;", "&amp;""""&amp;E233&amp;""""&amp;", "&amp;M233&amp;", "&amp;""""&amp;J233&amp;""""&amp;"], "),"")</f>
        <v xml:space="preserve">[232, "Beth-shean", 32.50423846, 35.50307739, "Josh 17:11, Josh 17:16, Judg 1:27, 1 Kgs 4:12, 1 Chr 7:29", 0, ""], </v>
      </c>
    </row>
    <row r="234" spans="1:15">
      <c r="A234" t="s">
        <v>653</v>
      </c>
      <c r="C234">
        <v>31.7527483581148</v>
      </c>
      <c r="D234">
        <v>34.976609131477304</v>
      </c>
      <c r="E234" t="s">
        <v>654</v>
      </c>
      <c r="G234" s="1">
        <v>233</v>
      </c>
      <c r="H234" s="1" t="str">
        <f t="shared" si="19"/>
        <v/>
      </c>
      <c r="I234" s="1" t="str">
        <f t="shared" si="20"/>
        <v/>
      </c>
      <c r="J234" s="1" t="str">
        <f t="shared" si="18"/>
        <v/>
      </c>
      <c r="K234">
        <v>31.752748359999998</v>
      </c>
      <c r="L234">
        <v>34.97660913</v>
      </c>
      <c r="M234" s="1">
        <f>IF(J234="",0,1)</f>
        <v>0</v>
      </c>
      <c r="N234" s="1">
        <f t="shared" si="17"/>
        <v>1</v>
      </c>
      <c r="O234" t="str">
        <f>IF(N234=1,CONCATENATE("["&amp;G234&amp;", "&amp;""""&amp;A234&amp;""""&amp;", "&amp;K234&amp;", "&amp;L234&amp;", "&amp;""""&amp;E234&amp;""""&amp;", "&amp;M234&amp;", "&amp;""""&amp;J234&amp;""""&amp;"], "),"")</f>
        <v xml:space="preserve">[233, "Beth-shemesh 1", 31.75274836, 34.97660913, "Josh 15:10, Josh 21:16, 1 Sam 6:9, 1 Sam 6:12, 1 Sam 6:13, 1 Sam 6:14, 1 Sam 6:15, 1 Sam 6:18, 1 Sam 6:19, 1 Sam 6:20, 1 Kgs 4:9, 2 Kgs 14:11, 2 Kgs 14:13, 1 Chr 6:59, 2 Chr 25:21, 2 Chr 25:23, 2 Chr 28:18", 0, ""], </v>
      </c>
    </row>
    <row r="235" spans="1:15">
      <c r="A235" t="s">
        <v>655</v>
      </c>
      <c r="C235">
        <v>32.40643</v>
      </c>
      <c r="D235">
        <v>35.504627999999997</v>
      </c>
      <c r="E235" t="s">
        <v>656</v>
      </c>
      <c r="F235" t="s">
        <v>370</v>
      </c>
      <c r="G235" s="1">
        <v>234</v>
      </c>
      <c r="H235" s="1" t="str">
        <f t="shared" si="19"/>
        <v/>
      </c>
      <c r="I235" s="1" t="str">
        <f t="shared" si="20"/>
        <v/>
      </c>
      <c r="J235" s="1" t="str">
        <f t="shared" si="18"/>
        <v/>
      </c>
      <c r="K235">
        <v>32.40643</v>
      </c>
      <c r="L235">
        <v>35.504627999999997</v>
      </c>
      <c r="M235" s="1">
        <f>IF(J235="",0,1)</f>
        <v>0</v>
      </c>
      <c r="N235" s="1">
        <f t="shared" si="17"/>
        <v>1</v>
      </c>
      <c r="O235" t="str">
        <f>IF(N235=1,CONCATENATE("["&amp;G235&amp;", "&amp;""""&amp;A235&amp;""""&amp;", "&amp;K235&amp;", "&amp;L235&amp;", "&amp;""""&amp;E235&amp;""""&amp;", "&amp;M235&amp;", "&amp;""""&amp;J235&amp;""""&amp;"], "),"")</f>
        <v xml:space="preserve">[234, "Beth-shemesh 2", 32.40643, 35.504628, "Josh 19:22", 0, ""], </v>
      </c>
    </row>
    <row r="236" spans="1:15">
      <c r="A236" t="s">
        <v>657</v>
      </c>
      <c r="B236" t="s">
        <v>521</v>
      </c>
      <c r="C236" t="s">
        <v>522</v>
      </c>
      <c r="D236" t="s">
        <v>523</v>
      </c>
      <c r="E236" t="s">
        <v>524</v>
      </c>
      <c r="G236" s="1">
        <v>235</v>
      </c>
      <c r="H236" s="1" t="str">
        <f t="shared" si="19"/>
        <v>~</v>
      </c>
      <c r="I236" s="1" t="str">
        <f t="shared" si="20"/>
        <v/>
      </c>
      <c r="J236" s="1" t="str">
        <f t="shared" si="18"/>
        <v>~</v>
      </c>
      <c r="K236">
        <v>33.146864000000001</v>
      </c>
      <c r="L236">
        <v>35.427134000000002</v>
      </c>
      <c r="M236" s="1">
        <f>IF(J236="",0,1)</f>
        <v>1</v>
      </c>
      <c r="N236" s="1">
        <f t="shared" si="17"/>
        <v>1</v>
      </c>
      <c r="O236" t="str">
        <f>IF(N236=1,CONCATENATE("["&amp;G236&amp;", "&amp;""""&amp;A236&amp;""""&amp;", "&amp;K236&amp;", "&amp;L236&amp;", "&amp;""""&amp;E236&amp;""""&amp;", "&amp;M236&amp;", "&amp;""""&amp;J236&amp;""""&amp;"], "),"")</f>
        <v xml:space="preserve">[235, "Beth-shemesh 3", 33.146864, 35.427134, "Josh 19:38, Judg 1:33", 1, "~"], </v>
      </c>
    </row>
    <row r="237" spans="1:15">
      <c r="A237" t="s">
        <v>658</v>
      </c>
      <c r="C237">
        <v>32.552495999999998</v>
      </c>
      <c r="D237">
        <v>35.438257</v>
      </c>
      <c r="E237" t="s">
        <v>659</v>
      </c>
      <c r="G237" s="1">
        <v>236</v>
      </c>
      <c r="H237" s="1" t="str">
        <f t="shared" si="19"/>
        <v/>
      </c>
      <c r="I237" s="1" t="str">
        <f t="shared" si="20"/>
        <v/>
      </c>
      <c r="J237" s="1" t="str">
        <f t="shared" si="18"/>
        <v/>
      </c>
      <c r="K237">
        <v>32.552495999999998</v>
      </c>
      <c r="L237">
        <v>35.438257</v>
      </c>
      <c r="M237" s="1">
        <f>IF(J237="",0,1)</f>
        <v>0</v>
      </c>
      <c r="N237" s="1">
        <f t="shared" si="17"/>
        <v>1</v>
      </c>
      <c r="O237" t="str">
        <f>IF(N237=1,CONCATENATE("["&amp;G237&amp;", "&amp;""""&amp;A237&amp;""""&amp;", "&amp;K237&amp;", "&amp;L237&amp;", "&amp;""""&amp;E237&amp;""""&amp;", "&amp;M237&amp;", "&amp;""""&amp;J237&amp;""""&amp;"], "),"")</f>
        <v xml:space="preserve">[236, "Beth-shittah", 32.552496, 35.438257, "Judg 7:22", 0, ""], </v>
      </c>
    </row>
    <row r="238" spans="1:15">
      <c r="A238" t="s">
        <v>660</v>
      </c>
      <c r="C238">
        <v>31.529730000000001</v>
      </c>
      <c r="D238">
        <v>35.050376999999997</v>
      </c>
      <c r="E238" t="s">
        <v>203</v>
      </c>
      <c r="G238" s="1">
        <v>237</v>
      </c>
      <c r="H238" s="1" t="str">
        <f t="shared" si="19"/>
        <v/>
      </c>
      <c r="I238" s="1" t="str">
        <f t="shared" si="20"/>
        <v/>
      </c>
      <c r="J238" s="1" t="str">
        <f t="shared" si="18"/>
        <v/>
      </c>
      <c r="K238">
        <v>31.529730000000001</v>
      </c>
      <c r="L238">
        <v>35.050376999999997</v>
      </c>
      <c r="M238" s="1">
        <f>IF(J238="",0,1)</f>
        <v>0</v>
      </c>
      <c r="N238" s="1">
        <f t="shared" si="17"/>
        <v>1</v>
      </c>
      <c r="O238" t="str">
        <f>IF(N238=1,CONCATENATE("["&amp;G238&amp;", "&amp;""""&amp;A238&amp;""""&amp;", "&amp;K238&amp;", "&amp;L238&amp;", "&amp;""""&amp;E238&amp;""""&amp;", "&amp;M238&amp;", "&amp;""""&amp;J238&amp;""""&amp;"], "),"")</f>
        <v xml:space="preserve">[237, "Beth-tappuah", 31.52973, 35.050377, "Josh 15:53", 0, ""], </v>
      </c>
    </row>
    <row r="239" spans="1:15">
      <c r="A239" t="s">
        <v>661</v>
      </c>
      <c r="C239" t="s">
        <v>662</v>
      </c>
      <c r="D239" t="s">
        <v>663</v>
      </c>
      <c r="E239" t="s">
        <v>664</v>
      </c>
      <c r="F239" t="s">
        <v>49</v>
      </c>
      <c r="G239" s="1">
        <v>238</v>
      </c>
      <c r="H239" s="1" t="str">
        <f t="shared" si="19"/>
        <v>&gt;</v>
      </c>
      <c r="I239" s="1" t="str">
        <f t="shared" si="20"/>
        <v/>
      </c>
      <c r="J239" s="1" t="str">
        <f t="shared" si="18"/>
        <v>&gt;</v>
      </c>
      <c r="K239">
        <v>40.065539000000001</v>
      </c>
      <c r="L239">
        <v>45.036327999999997</v>
      </c>
      <c r="M239" s="1">
        <f>IF(J239="",0,1)</f>
        <v>1</v>
      </c>
      <c r="N239" s="1">
        <f t="shared" si="17"/>
        <v>1</v>
      </c>
      <c r="O239" t="str">
        <f>IF(N239=1,CONCATENATE("["&amp;G239&amp;", "&amp;""""&amp;A239&amp;""""&amp;", "&amp;K239&amp;", "&amp;L239&amp;", "&amp;""""&amp;E239&amp;""""&amp;", "&amp;M239&amp;", "&amp;""""&amp;J239&amp;""""&amp;"], "),"")</f>
        <v xml:space="preserve">[238, "Beth-togarmah", 40.065539, 45.036328, "Ezek 27:14, Ezek 38:6", 1, "&gt;"], </v>
      </c>
    </row>
    <row r="240" spans="1:15">
      <c r="A240" t="s">
        <v>665</v>
      </c>
      <c r="B240" t="s">
        <v>379</v>
      </c>
      <c r="C240" t="s">
        <v>574</v>
      </c>
      <c r="D240" t="s">
        <v>575</v>
      </c>
      <c r="E240" t="s">
        <v>666</v>
      </c>
      <c r="G240" s="1">
        <v>239</v>
      </c>
      <c r="H240" s="1" t="str">
        <f t="shared" si="19"/>
        <v>~</v>
      </c>
      <c r="I240" s="1" t="str">
        <f t="shared" si="20"/>
        <v/>
      </c>
      <c r="J240" s="1" t="str">
        <f t="shared" si="18"/>
        <v>~</v>
      </c>
      <c r="K240">
        <v>32.049953000000002</v>
      </c>
      <c r="L240">
        <v>35.733401999999998</v>
      </c>
      <c r="M240" s="1">
        <f>IF(J240="",0,1)</f>
        <v>1</v>
      </c>
      <c r="N240" s="1">
        <f t="shared" si="17"/>
        <v>1</v>
      </c>
      <c r="O240" t="str">
        <f>IF(N240=1,CONCATENATE("["&amp;G240&amp;", "&amp;""""&amp;A240&amp;""""&amp;", "&amp;K240&amp;", "&amp;L240&amp;", "&amp;""""&amp;E240&amp;""""&amp;", "&amp;M240&amp;", "&amp;""""&amp;J240&amp;""""&amp;"], "),"")</f>
        <v xml:space="preserve">[239, "Bethuel", 32.049953, 35.733402, "1 Chr 4:30", 1, "~"], </v>
      </c>
    </row>
    <row r="241" spans="1:15">
      <c r="A241" t="s">
        <v>667</v>
      </c>
      <c r="B241" t="s">
        <v>379</v>
      </c>
      <c r="C241" t="s">
        <v>574</v>
      </c>
      <c r="D241" t="s">
        <v>575</v>
      </c>
      <c r="E241" t="s">
        <v>668</v>
      </c>
      <c r="G241" s="1">
        <v>240</v>
      </c>
      <c r="H241" s="1" t="str">
        <f t="shared" si="19"/>
        <v>~</v>
      </c>
      <c r="I241" s="1" t="str">
        <f t="shared" si="20"/>
        <v/>
      </c>
      <c r="J241" s="1" t="str">
        <f t="shared" si="18"/>
        <v>~</v>
      </c>
      <c r="K241">
        <v>32.049953000000002</v>
      </c>
      <c r="L241">
        <v>35.733401999999998</v>
      </c>
      <c r="M241" s="1">
        <f>IF(J241="",0,1)</f>
        <v>1</v>
      </c>
      <c r="N241" s="1">
        <f t="shared" si="17"/>
        <v>1</v>
      </c>
      <c r="O241" t="str">
        <f>IF(N241=1,CONCATENATE("["&amp;G241&amp;", "&amp;""""&amp;A241&amp;""""&amp;", "&amp;K241&amp;", "&amp;L241&amp;", "&amp;""""&amp;E241&amp;""""&amp;", "&amp;M241&amp;", "&amp;""""&amp;J241&amp;""""&amp;"], "),"")</f>
        <v xml:space="preserve">[240, "Bethul", 32.049953, 35.733402, "Josh 19:4", 1, "~"], </v>
      </c>
    </row>
    <row r="242" spans="1:15">
      <c r="A242" t="s">
        <v>669</v>
      </c>
      <c r="C242">
        <v>31.596107</v>
      </c>
      <c r="D242">
        <v>35.102620000000002</v>
      </c>
      <c r="E242" t="s">
        <v>670</v>
      </c>
      <c r="G242" s="1">
        <v>241</v>
      </c>
      <c r="H242" s="1" t="str">
        <f t="shared" si="19"/>
        <v/>
      </c>
      <c r="I242" s="1" t="str">
        <f t="shared" si="20"/>
        <v/>
      </c>
      <c r="J242" s="1" t="str">
        <f t="shared" si="18"/>
        <v/>
      </c>
      <c r="K242">
        <v>31.596107</v>
      </c>
      <c r="L242">
        <v>35.102620000000002</v>
      </c>
      <c r="M242" s="1">
        <f>IF(J242="",0,1)</f>
        <v>0</v>
      </c>
      <c r="N242" s="1">
        <f t="shared" si="17"/>
        <v>1</v>
      </c>
      <c r="O242" t="str">
        <f>IF(N242=1,CONCATENATE("["&amp;G242&amp;", "&amp;""""&amp;A242&amp;""""&amp;", "&amp;K242&amp;", "&amp;L242&amp;", "&amp;""""&amp;E242&amp;""""&amp;", "&amp;M242&amp;", "&amp;""""&amp;J242&amp;""""&amp;"], "),"")</f>
        <v xml:space="preserve">[241, "Beth-zur", 31.596107, 35.10262, "Josh 15:58, 2 Chr 11:7, Neh 3:16", 0, ""], </v>
      </c>
    </row>
    <row r="243" spans="1:15">
      <c r="A243" t="s">
        <v>671</v>
      </c>
      <c r="C243">
        <v>32.0105</v>
      </c>
      <c r="D243">
        <v>35.706296999999999</v>
      </c>
      <c r="E243" t="s">
        <v>672</v>
      </c>
      <c r="G243" s="1">
        <v>242</v>
      </c>
      <c r="H243" s="1" t="str">
        <f t="shared" si="19"/>
        <v/>
      </c>
      <c r="I243" s="1" t="str">
        <f t="shared" si="20"/>
        <v/>
      </c>
      <c r="J243" s="1" t="str">
        <f t="shared" si="18"/>
        <v/>
      </c>
      <c r="K243">
        <v>32.0105</v>
      </c>
      <c r="L243">
        <v>35.706296999999999</v>
      </c>
      <c r="M243" s="1">
        <f>IF(J243="",0,1)</f>
        <v>0</v>
      </c>
      <c r="N243" s="1">
        <f t="shared" si="17"/>
        <v>1</v>
      </c>
      <c r="O243" t="str">
        <f>IF(N243=1,CONCATENATE("["&amp;G243&amp;", "&amp;""""&amp;A243&amp;""""&amp;", "&amp;K243&amp;", "&amp;L243&amp;", "&amp;""""&amp;E243&amp;""""&amp;", "&amp;M243&amp;", "&amp;""""&amp;J243&amp;""""&amp;"], "),"")</f>
        <v xml:space="preserve">[242, "Betonim", 32.0105, 35.706297, "Josh 13:26", 0, ""], </v>
      </c>
    </row>
    <row r="244" spans="1:15">
      <c r="A244" t="s">
        <v>673</v>
      </c>
      <c r="B244" t="s">
        <v>114</v>
      </c>
      <c r="C244" t="s">
        <v>674</v>
      </c>
      <c r="D244" t="s">
        <v>675</v>
      </c>
      <c r="E244" t="s">
        <v>676</v>
      </c>
      <c r="F244" t="s">
        <v>49</v>
      </c>
      <c r="G244" s="1">
        <v>243</v>
      </c>
      <c r="H244" s="1" t="str">
        <f t="shared" si="19"/>
        <v>&gt;</v>
      </c>
      <c r="I244" s="1" t="str">
        <f t="shared" si="20"/>
        <v/>
      </c>
      <c r="J244" s="1" t="str">
        <f t="shared" si="18"/>
        <v>&gt;</v>
      </c>
      <c r="K244">
        <v>31.777443999999999</v>
      </c>
      <c r="L244">
        <v>35.234935</v>
      </c>
      <c r="M244" s="1">
        <f>IF(J244="",0,1)</f>
        <v>1</v>
      </c>
      <c r="N244" s="1">
        <f t="shared" si="17"/>
        <v>1</v>
      </c>
      <c r="O244" t="str">
        <f>IF(N244=1,CONCATENATE("["&amp;G244&amp;", "&amp;""""&amp;A244&amp;""""&amp;", "&amp;K244&amp;", "&amp;L244&amp;", "&amp;""""&amp;E244&amp;""""&amp;", "&amp;M244&amp;", "&amp;""""&amp;J244&amp;""""&amp;"], "),"")</f>
        <v xml:space="preserve">[243, "Beyond the River", 31.777444, 35.234935, "Ezra 4:10, Ezra 4:11, Ezra 4:16, Ezra 4:17, Ezra 4:20, Ezra 5:3, Ezra 5:6, Ezra 6:6, Ezra 6:8, Ezra 6:13, Ezra 7:21, Ezra 7:25, Ezra 8:36, Neh 2:7, Neh 2:9, Neh 3:7", 1, "&gt;"], </v>
      </c>
    </row>
    <row r="245" spans="1:15">
      <c r="A245" t="s">
        <v>677</v>
      </c>
      <c r="C245">
        <v>31.898029000000001</v>
      </c>
      <c r="D245">
        <v>34.952877999999998</v>
      </c>
      <c r="E245" t="s">
        <v>678</v>
      </c>
      <c r="F245" t="s">
        <v>370</v>
      </c>
      <c r="G245" s="1">
        <v>244</v>
      </c>
      <c r="H245" s="1" t="str">
        <f t="shared" si="19"/>
        <v/>
      </c>
      <c r="I245" s="1" t="str">
        <f t="shared" si="20"/>
        <v/>
      </c>
      <c r="J245" s="1" t="str">
        <f t="shared" si="18"/>
        <v/>
      </c>
      <c r="K245">
        <v>31.898029000000001</v>
      </c>
      <c r="L245">
        <v>34.952877999999998</v>
      </c>
      <c r="M245" s="1">
        <f>IF(J245="",0,1)</f>
        <v>0</v>
      </c>
      <c r="N245" s="1">
        <f t="shared" si="17"/>
        <v>1</v>
      </c>
      <c r="O245" t="str">
        <f>IF(N245=1,CONCATENATE("["&amp;G245&amp;", "&amp;""""&amp;A245&amp;""""&amp;", "&amp;K245&amp;", "&amp;L245&amp;", "&amp;""""&amp;E245&amp;""""&amp;", "&amp;M245&amp;", "&amp;""""&amp;J245&amp;""""&amp;"], "),"")</f>
        <v xml:space="preserve">[244, "Bezek 1", 31.898029, 34.952878, "Judg 1:4, Judg 1:5", 0, ""], </v>
      </c>
    </row>
    <row r="246" spans="1:15">
      <c r="A246" t="s">
        <v>679</v>
      </c>
      <c r="C246">
        <v>32.366700000000002</v>
      </c>
      <c r="D246">
        <v>35.4</v>
      </c>
      <c r="E246" t="s">
        <v>680</v>
      </c>
      <c r="G246" s="1">
        <v>245</v>
      </c>
      <c r="H246" s="1" t="str">
        <f t="shared" si="19"/>
        <v/>
      </c>
      <c r="I246" s="1" t="str">
        <f t="shared" si="20"/>
        <v/>
      </c>
      <c r="J246" s="1" t="str">
        <f t="shared" si="18"/>
        <v/>
      </c>
      <c r="K246">
        <v>32.366700000000002</v>
      </c>
      <c r="L246">
        <v>35.4</v>
      </c>
      <c r="M246" s="1">
        <f>IF(J246="",0,1)</f>
        <v>0</v>
      </c>
      <c r="N246" s="1">
        <f t="shared" si="17"/>
        <v>1</v>
      </c>
      <c r="O246" t="str">
        <f>IF(N246=1,CONCATENATE("["&amp;G246&amp;", "&amp;""""&amp;A246&amp;""""&amp;", "&amp;K246&amp;", "&amp;L246&amp;", "&amp;""""&amp;E246&amp;""""&amp;", "&amp;M246&amp;", "&amp;""""&amp;J246&amp;""""&amp;"], "),"")</f>
        <v xml:space="preserve">[245, "Bezek 2", 32.3667, 35.4, "1 Sam 11:8", 0, ""], </v>
      </c>
    </row>
    <row r="247" spans="1:15">
      <c r="A247" t="s">
        <v>681</v>
      </c>
      <c r="C247">
        <v>32.5161374094452</v>
      </c>
      <c r="D247">
        <v>36.488290757850102</v>
      </c>
      <c r="E247" t="s">
        <v>682</v>
      </c>
      <c r="G247" s="1">
        <v>246</v>
      </c>
      <c r="H247" s="1" t="str">
        <f t="shared" si="19"/>
        <v/>
      </c>
      <c r="I247" s="1" t="str">
        <f t="shared" si="20"/>
        <v/>
      </c>
      <c r="J247" s="1" t="str">
        <f t="shared" si="18"/>
        <v/>
      </c>
      <c r="K247">
        <v>32.516137409999999</v>
      </c>
      <c r="L247">
        <v>36.488290759999998</v>
      </c>
      <c r="M247" s="1">
        <f>IF(J247="",0,1)</f>
        <v>0</v>
      </c>
      <c r="N247" s="1">
        <f t="shared" si="17"/>
        <v>1</v>
      </c>
      <c r="O247" t="str">
        <f>IF(N247=1,CONCATENATE("["&amp;G247&amp;", "&amp;""""&amp;A247&amp;""""&amp;", "&amp;K247&amp;", "&amp;L247&amp;", "&amp;""""&amp;E247&amp;""""&amp;", "&amp;M247&amp;", "&amp;""""&amp;J247&amp;""""&amp;"], "),"")</f>
        <v xml:space="preserve">[246, "Bezer", 32.51613741, 36.48829076, "Deut 4:43, Josh 20:8, Josh 21:36, 1 Chr 6:78", 0, ""], </v>
      </c>
    </row>
    <row r="248" spans="1:15">
      <c r="A248" t="s">
        <v>683</v>
      </c>
      <c r="B248" t="s">
        <v>684</v>
      </c>
      <c r="C248">
        <v>32.450000000000003</v>
      </c>
      <c r="D248">
        <v>35.283299999999997</v>
      </c>
      <c r="E248" t="s">
        <v>182</v>
      </c>
      <c r="G248" s="1">
        <v>247</v>
      </c>
      <c r="H248" s="1" t="str">
        <f t="shared" si="19"/>
        <v/>
      </c>
      <c r="I248" s="1" t="str">
        <f t="shared" si="20"/>
        <v/>
      </c>
      <c r="J248" s="1" t="str">
        <f t="shared" si="18"/>
        <v/>
      </c>
      <c r="K248">
        <v>32.450000000000003</v>
      </c>
      <c r="L248">
        <v>35.283299999999997</v>
      </c>
      <c r="M248" s="1">
        <f>IF(J248="",0,1)</f>
        <v>0</v>
      </c>
      <c r="N248" s="1">
        <f t="shared" si="17"/>
        <v>1</v>
      </c>
      <c r="O248" t="str">
        <f>IF(N248=1,CONCATENATE("["&amp;G248&amp;", "&amp;""""&amp;A248&amp;""""&amp;", "&amp;K248&amp;", "&amp;L248&amp;", "&amp;""""&amp;E248&amp;""""&amp;", "&amp;M248&amp;", "&amp;""""&amp;J248&amp;""""&amp;"], "),"")</f>
        <v xml:space="preserve">[247, "Bileam", 32.45, 35.2833, "1 Chr 6:70", 0, ""], </v>
      </c>
    </row>
    <row r="249" spans="1:15">
      <c r="A249" t="s">
        <v>685</v>
      </c>
      <c r="B249" t="s">
        <v>382</v>
      </c>
      <c r="C249" t="s">
        <v>383</v>
      </c>
      <c r="D249" t="s">
        <v>384</v>
      </c>
      <c r="E249" t="s">
        <v>686</v>
      </c>
      <c r="G249" s="1">
        <v>248</v>
      </c>
      <c r="H249" s="1" t="str">
        <f t="shared" si="19"/>
        <v>~</v>
      </c>
      <c r="I249" s="1" t="str">
        <f t="shared" si="20"/>
        <v/>
      </c>
      <c r="J249" s="1" t="str">
        <f t="shared" si="18"/>
        <v>~</v>
      </c>
      <c r="K249">
        <v>31.244952173577101</v>
      </c>
      <c r="L249">
        <v>34.840888584984903</v>
      </c>
      <c r="M249" s="1">
        <f>IF(J249="",0,1)</f>
        <v>1</v>
      </c>
      <c r="N249" s="1">
        <f t="shared" si="17"/>
        <v>1</v>
      </c>
      <c r="O249" t="str">
        <f>IF(N249=1,CONCATENATE("["&amp;G249&amp;", "&amp;""""&amp;A249&amp;""""&amp;", "&amp;K249&amp;", "&amp;L249&amp;", "&amp;""""&amp;E249&amp;""""&amp;", "&amp;M249&amp;", "&amp;""""&amp;J249&amp;""""&amp;"], "),"")</f>
        <v xml:space="preserve">[248, "Bilhah", 31.2449521735771, 34.8408885849849, "1 Chr 4:29", 1, "~"], </v>
      </c>
    </row>
    <row r="250" spans="1:15">
      <c r="A250" t="s">
        <v>687</v>
      </c>
      <c r="C250" t="s">
        <v>688</v>
      </c>
      <c r="D250" t="s">
        <v>689</v>
      </c>
      <c r="E250" t="s">
        <v>690</v>
      </c>
      <c r="F250" t="s">
        <v>49</v>
      </c>
      <c r="G250" s="1">
        <v>249</v>
      </c>
      <c r="H250" s="1" t="str">
        <f t="shared" si="19"/>
        <v>&gt;</v>
      </c>
      <c r="I250" s="1" t="str">
        <f t="shared" si="20"/>
        <v/>
      </c>
      <c r="J250" s="1" t="str">
        <f t="shared" si="18"/>
        <v>&gt;</v>
      </c>
      <c r="K250">
        <v>40.905503000000003</v>
      </c>
      <c r="L250">
        <v>30.685777999999999</v>
      </c>
      <c r="M250" s="1">
        <f>IF(J250="",0,1)</f>
        <v>1</v>
      </c>
      <c r="N250" s="1">
        <f t="shared" si="17"/>
        <v>1</v>
      </c>
      <c r="O250" t="str">
        <f>IF(N250=1,CONCATENATE("["&amp;G250&amp;", "&amp;""""&amp;A250&amp;""""&amp;", "&amp;K250&amp;", "&amp;L250&amp;", "&amp;""""&amp;E250&amp;""""&amp;", "&amp;M250&amp;", "&amp;""""&amp;J250&amp;""""&amp;"], "),"")</f>
        <v xml:space="preserve">[249, "Bithynia", 40.905503, 30.685778, "Acts 16:7, 1 Pet 1:1", 1, "&gt;"], </v>
      </c>
    </row>
    <row r="251" spans="1:15">
      <c r="A251" t="s">
        <v>691</v>
      </c>
      <c r="B251" t="s">
        <v>382</v>
      </c>
      <c r="C251" t="s">
        <v>383</v>
      </c>
      <c r="D251" t="s">
        <v>384</v>
      </c>
      <c r="E251" t="s">
        <v>692</v>
      </c>
      <c r="G251" s="1">
        <v>250</v>
      </c>
      <c r="H251" s="1" t="str">
        <f t="shared" si="19"/>
        <v>~</v>
      </c>
      <c r="I251" s="1" t="str">
        <f t="shared" si="20"/>
        <v/>
      </c>
      <c r="J251" s="1" t="str">
        <f t="shared" si="18"/>
        <v>~</v>
      </c>
      <c r="K251">
        <v>31.244952173577101</v>
      </c>
      <c r="L251">
        <v>34.840888584984903</v>
      </c>
      <c r="M251" s="1">
        <f>IF(J251="",0,1)</f>
        <v>1</v>
      </c>
      <c r="N251" s="1">
        <f t="shared" si="17"/>
        <v>1</v>
      </c>
      <c r="O251" t="str">
        <f>IF(N251=1,CONCATENATE("["&amp;G251&amp;", "&amp;""""&amp;A251&amp;""""&amp;", "&amp;K251&amp;", "&amp;L251&amp;", "&amp;""""&amp;E251&amp;""""&amp;", "&amp;M251&amp;", "&amp;""""&amp;J251&amp;""""&amp;"], "),"")</f>
        <v xml:space="preserve">[250, "Biziothiah", 31.2449521735771, 34.8408885849849, "Josh 15:28", 1, "~"], </v>
      </c>
    </row>
    <row r="252" spans="1:15">
      <c r="A252" t="s">
        <v>693</v>
      </c>
      <c r="B252" t="s">
        <v>129</v>
      </c>
      <c r="C252">
        <v>31.930539205799999</v>
      </c>
      <c r="D252">
        <v>35.221032749236699</v>
      </c>
      <c r="E252" t="s">
        <v>694</v>
      </c>
      <c r="F252" t="s">
        <v>26</v>
      </c>
      <c r="G252" s="1">
        <v>251</v>
      </c>
      <c r="H252" s="1" t="str">
        <f t="shared" si="19"/>
        <v/>
      </c>
      <c r="I252" s="1" t="str">
        <f t="shared" si="20"/>
        <v/>
      </c>
      <c r="J252" s="1" t="str">
        <f t="shared" si="18"/>
        <v/>
      </c>
      <c r="K252">
        <v>31.930539209999999</v>
      </c>
      <c r="L252">
        <v>35.221032749999999</v>
      </c>
      <c r="M252" s="1">
        <f>IF(J252="",0,1)</f>
        <v>0</v>
      </c>
      <c r="N252" s="1">
        <f t="shared" si="17"/>
        <v>1</v>
      </c>
      <c r="O252" t="str">
        <f>IF(N252=1,CONCATENATE("["&amp;G252&amp;", "&amp;""""&amp;A252&amp;""""&amp;", "&amp;K252&amp;", "&amp;L252&amp;", "&amp;""""&amp;E252&amp;""""&amp;", "&amp;M252&amp;", "&amp;""""&amp;J252&amp;""""&amp;"], "),"")</f>
        <v xml:space="preserve">[251, "Bochim", 31.93053921, 35.22103275, "Judg 2:1, Judg 2:5", 0, ""], </v>
      </c>
    </row>
    <row r="253" spans="1:15">
      <c r="A253" t="s">
        <v>695</v>
      </c>
      <c r="B253" t="s">
        <v>280</v>
      </c>
      <c r="C253" t="s">
        <v>281</v>
      </c>
      <c r="D253" t="s">
        <v>282</v>
      </c>
      <c r="E253" t="s">
        <v>324</v>
      </c>
      <c r="G253" s="1">
        <v>252</v>
      </c>
      <c r="H253" s="1" t="str">
        <f t="shared" si="19"/>
        <v>~</v>
      </c>
      <c r="I253" s="1" t="str">
        <f t="shared" si="20"/>
        <v/>
      </c>
      <c r="J253" s="1" t="str">
        <f t="shared" si="18"/>
        <v>~</v>
      </c>
      <c r="K253">
        <v>31.809899999999999</v>
      </c>
      <c r="L253">
        <v>34.936500000000002</v>
      </c>
      <c r="M253" s="1">
        <f>IF(J253="",0,1)</f>
        <v>1</v>
      </c>
      <c r="N253" s="1">
        <f t="shared" si="17"/>
        <v>1</v>
      </c>
      <c r="O253" t="str">
        <f>IF(N253=1,CONCATENATE("["&amp;G253&amp;", "&amp;""""&amp;A253&amp;""""&amp;", "&amp;K253&amp;", "&amp;L253&amp;", "&amp;""""&amp;E253&amp;""""&amp;", "&amp;M253&amp;", "&amp;""""&amp;J253&amp;""""&amp;"], "),"")</f>
        <v xml:space="preserve">[252, "Bor-ashan", 31.8099, 34.9365, "1 Sam 30:30", 1, "~"], </v>
      </c>
    </row>
    <row r="254" spans="1:15">
      <c r="A254" t="s">
        <v>696</v>
      </c>
      <c r="C254">
        <v>31.857164503208502</v>
      </c>
      <c r="D254">
        <v>35.287147188247999</v>
      </c>
      <c r="E254" t="s">
        <v>697</v>
      </c>
      <c r="G254" s="1">
        <v>253</v>
      </c>
      <c r="H254" s="1" t="str">
        <f t="shared" si="19"/>
        <v/>
      </c>
      <c r="I254" s="1" t="str">
        <f t="shared" si="20"/>
        <v/>
      </c>
      <c r="J254" s="1" t="str">
        <f t="shared" si="18"/>
        <v/>
      </c>
      <c r="K254">
        <v>31.8571645</v>
      </c>
      <c r="L254">
        <v>35.287147189999999</v>
      </c>
      <c r="M254" s="1">
        <f>IF(J254="",0,1)</f>
        <v>0</v>
      </c>
      <c r="N254" s="1">
        <f t="shared" si="17"/>
        <v>1</v>
      </c>
      <c r="O254" t="str">
        <f>IF(N254=1,CONCATENATE("["&amp;G254&amp;", "&amp;""""&amp;A254&amp;""""&amp;", "&amp;K254&amp;", "&amp;L254&amp;", "&amp;""""&amp;E254&amp;""""&amp;", "&amp;M254&amp;", "&amp;""""&amp;J254&amp;""""&amp;"], "),"")</f>
        <v xml:space="preserve">[253, "Bozez", 31.8571645, 35.28714719, "1 Sam 14:4", 0, ""], </v>
      </c>
    </row>
    <row r="255" spans="1:15">
      <c r="A255" t="s">
        <v>698</v>
      </c>
      <c r="B255" t="s">
        <v>699</v>
      </c>
      <c r="C255" t="s">
        <v>700</v>
      </c>
      <c r="D255" t="s">
        <v>701</v>
      </c>
      <c r="E255" t="s">
        <v>702</v>
      </c>
      <c r="G255" s="1">
        <v>254</v>
      </c>
      <c r="H255" s="1" t="str">
        <f t="shared" si="19"/>
        <v>~</v>
      </c>
      <c r="I255" s="1" t="str">
        <f t="shared" si="20"/>
        <v/>
      </c>
      <c r="J255" s="1" t="str">
        <f t="shared" si="18"/>
        <v>~</v>
      </c>
      <c r="K255">
        <v>31.564850561162899</v>
      </c>
      <c r="L255">
        <v>34.846725673056604</v>
      </c>
      <c r="M255" s="1">
        <f>IF(J255="",0,1)</f>
        <v>1</v>
      </c>
      <c r="N255" s="1">
        <f t="shared" si="17"/>
        <v>1</v>
      </c>
      <c r="O255" t="str">
        <f>IF(N255=1,CONCATENATE("["&amp;G255&amp;", "&amp;""""&amp;A255&amp;""""&amp;", "&amp;K255&amp;", "&amp;L255&amp;", "&amp;""""&amp;E255&amp;""""&amp;", "&amp;M255&amp;", "&amp;""""&amp;J255&amp;""""&amp;"], "),"")</f>
        <v xml:space="preserve">[254, "Bozkath", 31.5648505611629, 34.8467256730566, "Josh 15:39, 2 Kgs 22:1", 1, "~"], </v>
      </c>
    </row>
    <row r="256" spans="1:15">
      <c r="A256" t="s">
        <v>338</v>
      </c>
      <c r="C256">
        <v>30.734691000000002</v>
      </c>
      <c r="D256">
        <v>35.606250000000003</v>
      </c>
      <c r="E256" t="s">
        <v>703</v>
      </c>
      <c r="G256" s="1">
        <v>255</v>
      </c>
      <c r="H256" s="1" t="str">
        <f t="shared" si="19"/>
        <v/>
      </c>
      <c r="I256" s="1" t="str">
        <f t="shared" si="20"/>
        <v/>
      </c>
      <c r="J256" s="1" t="str">
        <f t="shared" si="18"/>
        <v/>
      </c>
      <c r="K256">
        <v>30.734691000000002</v>
      </c>
      <c r="L256">
        <v>35.606250000000003</v>
      </c>
      <c r="M256" s="1">
        <f>IF(J256="",0,1)</f>
        <v>0</v>
      </c>
      <c r="N256" s="1">
        <f t="shared" si="17"/>
        <v>1</v>
      </c>
      <c r="O256" t="str">
        <f>IF(N256=1,CONCATENATE("["&amp;G256&amp;", "&amp;""""&amp;A256&amp;""""&amp;", "&amp;K256&amp;", "&amp;L256&amp;", "&amp;""""&amp;E256&amp;""""&amp;", "&amp;M256&amp;", "&amp;""""&amp;J256&amp;""""&amp;"], "),"")</f>
        <v xml:space="preserve">[255, "Bozrah 1", 30.734691, 35.60625, "Gen 36:33, 1 Chr 1:44, Isa 34:6, Isa 63:1, Jer 49:13, Jer 49:22, Amos 1:12", 0, ""], </v>
      </c>
    </row>
    <row r="257" spans="1:15">
      <c r="A257" t="s">
        <v>704</v>
      </c>
      <c r="B257" t="s">
        <v>681</v>
      </c>
      <c r="C257">
        <v>32.5161374094452</v>
      </c>
      <c r="D257">
        <v>36.488290757850102</v>
      </c>
      <c r="E257" t="s">
        <v>705</v>
      </c>
      <c r="G257" s="1">
        <v>256</v>
      </c>
      <c r="H257" s="1" t="str">
        <f t="shared" si="19"/>
        <v/>
      </c>
      <c r="I257" s="1" t="str">
        <f t="shared" si="20"/>
        <v/>
      </c>
      <c r="J257" s="1" t="str">
        <f t="shared" si="18"/>
        <v/>
      </c>
      <c r="K257">
        <v>32.516137409999999</v>
      </c>
      <c r="L257">
        <v>36.488290759999998</v>
      </c>
      <c r="M257" s="1">
        <f>IF(J257="",0,1)</f>
        <v>0</v>
      </c>
      <c r="N257" s="1">
        <f t="shared" si="17"/>
        <v>1</v>
      </c>
      <c r="O257" t="str">
        <f>IF(N257=1,CONCATENATE("["&amp;G257&amp;", "&amp;""""&amp;A257&amp;""""&amp;", "&amp;K257&amp;", "&amp;L257&amp;", "&amp;""""&amp;E257&amp;""""&amp;", "&amp;M257&amp;", "&amp;""""&amp;J257&amp;""""&amp;"], "),"")</f>
        <v xml:space="preserve">[256, "Bozrah 2", 32.51613741, 36.48829076, "Jer 48:24", 0, ""], </v>
      </c>
    </row>
    <row r="258" spans="1:15">
      <c r="A258" t="s">
        <v>706</v>
      </c>
      <c r="B258" t="s">
        <v>114</v>
      </c>
      <c r="C258" t="s">
        <v>115</v>
      </c>
      <c r="D258" t="s">
        <v>116</v>
      </c>
      <c r="E258" t="s">
        <v>707</v>
      </c>
      <c r="G258" s="1">
        <v>257</v>
      </c>
      <c r="H258" s="1" t="str">
        <f t="shared" si="19"/>
        <v>~</v>
      </c>
      <c r="I258" s="1" t="str">
        <f t="shared" si="20"/>
        <v/>
      </c>
      <c r="J258" s="1" t="str">
        <f t="shared" si="18"/>
        <v>~</v>
      </c>
      <c r="K258">
        <v>31.777443999999999</v>
      </c>
      <c r="L258">
        <v>35.234935</v>
      </c>
      <c r="M258" s="1">
        <f>IF(J258="",0,1)</f>
        <v>1</v>
      </c>
      <c r="N258" s="1">
        <f t="shared" si="17"/>
        <v>1</v>
      </c>
      <c r="O258" t="str">
        <f>IF(N258=1,CONCATENATE("["&amp;G258&amp;", "&amp;""""&amp;A258&amp;""""&amp;", "&amp;K258&amp;", "&amp;L258&amp;", "&amp;""""&amp;E258&amp;""""&amp;", "&amp;M258&amp;", "&amp;""""&amp;J258&amp;""""&amp;"], "),"")</f>
        <v xml:space="preserve">[257, "Broad Wall", 31.777444, 35.234935, "Neh 3:8, Neh 12:38", 1, "~"], </v>
      </c>
    </row>
    <row r="259" spans="1:15">
      <c r="A259" t="s">
        <v>708</v>
      </c>
      <c r="C259">
        <v>31.032046999999999</v>
      </c>
      <c r="D259">
        <v>33.854956999999999</v>
      </c>
      <c r="E259" t="s">
        <v>709</v>
      </c>
      <c r="F259" t="s">
        <v>710</v>
      </c>
      <c r="G259" s="1">
        <v>258</v>
      </c>
      <c r="H259" s="1" t="str">
        <f t="shared" si="19"/>
        <v/>
      </c>
      <c r="I259" s="1" t="str">
        <f t="shared" si="20"/>
        <v/>
      </c>
      <c r="J259" s="1" t="str">
        <f t="shared" si="18"/>
        <v/>
      </c>
      <c r="K259">
        <v>31.032046999999999</v>
      </c>
      <c r="L259">
        <v>33.854956999999999</v>
      </c>
      <c r="M259" s="1">
        <f>IF(J259="",0,1)</f>
        <v>0</v>
      </c>
      <c r="N259" s="1">
        <f t="shared" ref="N259:N322" si="21">IF(AND(K259&lt;&gt;"",L259&lt;&gt;""),1,0)</f>
        <v>1</v>
      </c>
      <c r="O259" t="str">
        <f>IF(N259=1,CONCATENATE("["&amp;G259&amp;", "&amp;""""&amp;A259&amp;""""&amp;", "&amp;K259&amp;", "&amp;L259&amp;", "&amp;""""&amp;E259&amp;""""&amp;", "&amp;M259&amp;", "&amp;""""&amp;J259&amp;""""&amp;"], "),"")</f>
        <v xml:space="preserve">[258, "Brook of Egypt", 31.032047, 33.854957, "Num 34:5, Josh 15:4, Josh 15:47, 1 Kgs 8:65, 2 Kgs 24:7, 2 Chr 7:8, Isa 27:12, Ezek 47:19, Ezek 48:28", 0, ""], </v>
      </c>
    </row>
    <row r="260" spans="1:15">
      <c r="A260" t="s">
        <v>711</v>
      </c>
      <c r="B260" t="s">
        <v>266</v>
      </c>
      <c r="C260" t="s">
        <v>267</v>
      </c>
      <c r="D260" t="s">
        <v>268</v>
      </c>
      <c r="E260" t="s">
        <v>712</v>
      </c>
      <c r="G260" s="1">
        <v>259</v>
      </c>
      <c r="H260" s="1" t="str">
        <f t="shared" si="19"/>
        <v>~</v>
      </c>
      <c r="I260" s="1" t="str">
        <f t="shared" si="20"/>
        <v/>
      </c>
      <c r="J260" s="1" t="str">
        <f t="shared" si="18"/>
        <v>~</v>
      </c>
      <c r="K260">
        <v>35.136203999999999</v>
      </c>
      <c r="L260">
        <v>36.749487999999999</v>
      </c>
      <c r="M260" s="1">
        <f>IF(J260="",0,1)</f>
        <v>1</v>
      </c>
      <c r="N260" s="1">
        <f t="shared" si="21"/>
        <v>1</v>
      </c>
      <c r="O260" t="str">
        <f>IF(N260=1,CONCATENATE("["&amp;G260&amp;", "&amp;""""&amp;A260&amp;""""&amp;", "&amp;K260&amp;", "&amp;L260&amp;", "&amp;""""&amp;E260&amp;""""&amp;", "&amp;M260&amp;", "&amp;""""&amp;J260&amp;""""&amp;"], "),"")</f>
        <v xml:space="preserve">[259, "Brook of the Arabah", 35.136204, 36.749488, "Amos 6:14", 1, "~"], </v>
      </c>
    </row>
    <row r="261" spans="1:15">
      <c r="A261" t="s">
        <v>713</v>
      </c>
      <c r="B261" t="s">
        <v>714</v>
      </c>
      <c r="C261" t="s">
        <v>715</v>
      </c>
      <c r="D261" t="s">
        <v>716</v>
      </c>
      <c r="E261" t="s">
        <v>717</v>
      </c>
      <c r="G261" s="1">
        <v>260</v>
      </c>
      <c r="H261" s="1" t="str">
        <f t="shared" si="19"/>
        <v>~</v>
      </c>
      <c r="I261" s="1" t="str">
        <f t="shared" si="20"/>
        <v/>
      </c>
      <c r="J261" s="1" t="str">
        <f t="shared" si="18"/>
        <v>~</v>
      </c>
      <c r="K261">
        <v>32.309099000000003</v>
      </c>
      <c r="L261">
        <v>35.559899999999999</v>
      </c>
      <c r="M261" s="1">
        <f>IF(J261="",0,1)</f>
        <v>1</v>
      </c>
      <c r="N261" s="1">
        <f t="shared" si="21"/>
        <v>1</v>
      </c>
      <c r="O261" t="str">
        <f>IF(N261=1,CONCATENATE("["&amp;G261&amp;", "&amp;""""&amp;A261&amp;""""&amp;", "&amp;K261&amp;", "&amp;L261&amp;", "&amp;""""&amp;E261&amp;""""&amp;", "&amp;M261&amp;", "&amp;""""&amp;J261&amp;""""&amp;"], "),"")</f>
        <v xml:space="preserve">[260, "Brook of the Willows", 32.309099, 35.5599, "Isa 15:7", 1, "~"], </v>
      </c>
    </row>
    <row r="262" spans="1:15">
      <c r="A262" t="s">
        <v>718</v>
      </c>
      <c r="B262" t="s">
        <v>719</v>
      </c>
      <c r="C262" t="s">
        <v>720</v>
      </c>
      <c r="D262" t="s">
        <v>721</v>
      </c>
      <c r="E262" t="s">
        <v>722</v>
      </c>
      <c r="G262" s="1">
        <v>261</v>
      </c>
      <c r="H262" s="1" t="str">
        <f t="shared" si="19"/>
        <v>~</v>
      </c>
      <c r="I262" s="1" t="str">
        <f t="shared" si="20"/>
        <v/>
      </c>
      <c r="J262" s="1" t="str">
        <f t="shared" si="18"/>
        <v>~</v>
      </c>
      <c r="K262">
        <v>26.625139000000001</v>
      </c>
      <c r="L262">
        <v>37.919663</v>
      </c>
      <c r="M262" s="1">
        <f>IF(J262="",0,1)</f>
        <v>1</v>
      </c>
      <c r="N262" s="1">
        <f t="shared" si="21"/>
        <v>1</v>
      </c>
      <c r="O262" t="str">
        <f>IF(N262=1,CONCATENATE("["&amp;G262&amp;", "&amp;""""&amp;A262&amp;""""&amp;", "&amp;K262&amp;", "&amp;L262&amp;", "&amp;""""&amp;E262&amp;""""&amp;", "&amp;M262&amp;", "&amp;""""&amp;J262&amp;""""&amp;"], "),"")</f>
        <v xml:space="preserve">[261, "Buz", 26.625139, 37.919663, "Jer 25:23", 1, "~"], </v>
      </c>
    </row>
    <row r="263" spans="1:15">
      <c r="A263" t="s">
        <v>723</v>
      </c>
      <c r="B263" t="s">
        <v>724</v>
      </c>
      <c r="C263" t="s">
        <v>725</v>
      </c>
      <c r="D263" t="s">
        <v>726</v>
      </c>
      <c r="E263" t="s">
        <v>727</v>
      </c>
      <c r="G263" s="1">
        <v>262</v>
      </c>
      <c r="H263" s="1" t="str">
        <f t="shared" si="19"/>
        <v>~</v>
      </c>
      <c r="I263" s="1" t="str">
        <f t="shared" si="20"/>
        <v/>
      </c>
      <c r="J263" s="1" t="str">
        <f t="shared" si="18"/>
        <v>~</v>
      </c>
      <c r="K263">
        <v>31.5</v>
      </c>
      <c r="L263">
        <v>34.7667</v>
      </c>
      <c r="M263" s="1">
        <f>IF(J263="",0,1)</f>
        <v>1</v>
      </c>
      <c r="N263" s="1">
        <f t="shared" si="21"/>
        <v>1</v>
      </c>
      <c r="O263" t="str">
        <f>IF(N263=1,CONCATENATE("["&amp;G263&amp;", "&amp;""""&amp;A263&amp;""""&amp;", "&amp;K263&amp;", "&amp;L263&amp;", "&amp;""""&amp;E263&amp;""""&amp;", "&amp;M263&amp;", "&amp;""""&amp;J263&amp;""""&amp;"], "),"")</f>
        <v xml:space="preserve">[262, "Cabbon", 31.5, 34.7667, "Josh 15:40", 1, "~"], </v>
      </c>
    </row>
    <row r="264" spans="1:15">
      <c r="A264" t="s">
        <v>728</v>
      </c>
      <c r="C264">
        <v>32.865661000000003</v>
      </c>
      <c r="D264">
        <v>35.211813999999997</v>
      </c>
      <c r="E264" t="s">
        <v>562</v>
      </c>
      <c r="G264" s="1">
        <v>263</v>
      </c>
      <c r="H264" s="1" t="str">
        <f t="shared" si="19"/>
        <v/>
      </c>
      <c r="I264" s="1" t="str">
        <f t="shared" si="20"/>
        <v/>
      </c>
      <c r="J264" s="1" t="str">
        <f t="shared" ref="J264:J327" si="22">IF(H264&lt;&gt;"",H264,IF(I264&lt;&gt;"",I264,""))</f>
        <v/>
      </c>
      <c r="K264">
        <v>32.865661000000003</v>
      </c>
      <c r="L264">
        <v>35.211813999999997</v>
      </c>
      <c r="M264" s="1">
        <f>IF(J264="",0,1)</f>
        <v>0</v>
      </c>
      <c r="N264" s="1">
        <f t="shared" si="21"/>
        <v>1</v>
      </c>
      <c r="O264" t="str">
        <f>IF(N264=1,CONCATENATE("["&amp;G264&amp;", "&amp;""""&amp;A264&amp;""""&amp;", "&amp;K264&amp;", "&amp;L264&amp;", "&amp;""""&amp;E264&amp;""""&amp;", "&amp;M264&amp;", "&amp;""""&amp;J264&amp;""""&amp;"], "),"")</f>
        <v xml:space="preserve">[263, "Cabul 1", 32.865661, 35.211814, "Josh 19:27", 0, ""], </v>
      </c>
    </row>
    <row r="265" spans="1:15">
      <c r="A265" t="s">
        <v>729</v>
      </c>
      <c r="B265" t="s">
        <v>728</v>
      </c>
      <c r="C265" t="s">
        <v>730</v>
      </c>
      <c r="D265" t="s">
        <v>731</v>
      </c>
      <c r="E265" t="s">
        <v>732</v>
      </c>
      <c r="G265" s="1">
        <v>264</v>
      </c>
      <c r="H265" s="1" t="str">
        <f t="shared" si="19"/>
        <v>~</v>
      </c>
      <c r="I265" s="1" t="str">
        <f t="shared" si="20"/>
        <v/>
      </c>
      <c r="J265" s="1" t="str">
        <f t="shared" si="22"/>
        <v>~</v>
      </c>
      <c r="K265">
        <v>32.865661000000003</v>
      </c>
      <c r="L265">
        <v>35.211813999999997</v>
      </c>
      <c r="M265" s="1">
        <f>IF(J265="",0,1)</f>
        <v>1</v>
      </c>
      <c r="N265" s="1">
        <f t="shared" si="21"/>
        <v>1</v>
      </c>
      <c r="O265" t="str">
        <f>IF(N265=1,CONCATENATE("["&amp;G265&amp;", "&amp;""""&amp;A265&amp;""""&amp;", "&amp;K265&amp;", "&amp;L265&amp;", "&amp;""""&amp;E265&amp;""""&amp;", "&amp;M265&amp;", "&amp;""""&amp;J265&amp;""""&amp;"], "),"")</f>
        <v xml:space="preserve">[264, "Cabul 2", 32.865661, 35.211814, "1 Kgs 9:13", 1, "~"], </v>
      </c>
    </row>
    <row r="266" spans="1:15">
      <c r="A266" t="s">
        <v>733</v>
      </c>
      <c r="C266">
        <v>32.499544608298002</v>
      </c>
      <c r="D266">
        <v>34.892184975560902</v>
      </c>
      <c r="E266" t="s">
        <v>734</v>
      </c>
      <c r="G266" s="1">
        <v>265</v>
      </c>
      <c r="H266" s="1" t="str">
        <f t="shared" si="19"/>
        <v/>
      </c>
      <c r="I266" s="1" t="str">
        <f t="shared" si="20"/>
        <v/>
      </c>
      <c r="J266" s="1" t="str">
        <f t="shared" si="22"/>
        <v/>
      </c>
      <c r="K266">
        <v>32.499544610000001</v>
      </c>
      <c r="L266">
        <v>34.892184980000003</v>
      </c>
      <c r="M266" s="1">
        <f>IF(J266="",0,1)</f>
        <v>0</v>
      </c>
      <c r="N266" s="1">
        <f t="shared" si="21"/>
        <v>1</v>
      </c>
      <c r="O266" t="str">
        <f>IF(N266=1,CONCATENATE("["&amp;G266&amp;", "&amp;""""&amp;A266&amp;""""&amp;", "&amp;K266&amp;", "&amp;L266&amp;", "&amp;""""&amp;E266&amp;""""&amp;", "&amp;M266&amp;", "&amp;""""&amp;J266&amp;""""&amp;"], "),"")</f>
        <v xml:space="preserve">[265, "Caesarea", 32.49954461, 34.89218498, "Acts 8:40, Acts 9:30, Acts 10:1, Acts 10:24, Acts 11:11, Acts 12:19, Acts 18:22, Acts 21:8, Acts 21:16, Acts 23:23, Acts 23:33, Acts 25:1, Acts 25:4, Acts 25:6, Acts 25:13", 0, ""], </v>
      </c>
    </row>
    <row r="267" spans="1:15">
      <c r="A267" t="s">
        <v>735</v>
      </c>
      <c r="C267">
        <v>33.248059912870403</v>
      </c>
      <c r="D267">
        <v>35.6946372535376</v>
      </c>
      <c r="E267" t="s">
        <v>736</v>
      </c>
      <c r="G267" s="1">
        <v>266</v>
      </c>
      <c r="H267" s="1" t="str">
        <f t="shared" si="19"/>
        <v/>
      </c>
      <c r="I267" s="1" t="str">
        <f t="shared" si="20"/>
        <v/>
      </c>
      <c r="J267" s="1" t="str">
        <f t="shared" si="22"/>
        <v/>
      </c>
      <c r="K267">
        <v>33.248059910000002</v>
      </c>
      <c r="L267">
        <v>35.69463725</v>
      </c>
      <c r="M267" s="1">
        <f>IF(J267="",0,1)</f>
        <v>0</v>
      </c>
      <c r="N267" s="1">
        <f t="shared" si="21"/>
        <v>1</v>
      </c>
      <c r="O267" t="str">
        <f>IF(N267=1,CONCATENATE("["&amp;G267&amp;", "&amp;""""&amp;A267&amp;""""&amp;", "&amp;K267&amp;", "&amp;L267&amp;", "&amp;""""&amp;E267&amp;""""&amp;", "&amp;M267&amp;", "&amp;""""&amp;J267&amp;""""&amp;"], "),"")</f>
        <v xml:space="preserve">[266, "Caesarea Philippi", 33.24805991, 35.69463725, "Matt 16:13, Mark 8:27", 0, ""], </v>
      </c>
    </row>
    <row r="268" spans="1:15">
      <c r="A268" t="s">
        <v>737</v>
      </c>
      <c r="C268">
        <v>36.142884000000002</v>
      </c>
      <c r="D268">
        <v>43.312178000000003</v>
      </c>
      <c r="E268" t="s">
        <v>738</v>
      </c>
      <c r="F268" t="s">
        <v>26</v>
      </c>
      <c r="G268" s="1">
        <v>267</v>
      </c>
      <c r="H268" s="1" t="str">
        <f t="shared" si="19"/>
        <v/>
      </c>
      <c r="I268" s="1" t="str">
        <f t="shared" si="20"/>
        <v/>
      </c>
      <c r="J268" s="1" t="str">
        <f t="shared" si="22"/>
        <v/>
      </c>
      <c r="K268">
        <v>36.142884000000002</v>
      </c>
      <c r="L268">
        <v>43.312178000000003</v>
      </c>
      <c r="M268" s="1">
        <f>IF(J268="",0,1)</f>
        <v>0</v>
      </c>
      <c r="N268" s="1">
        <f t="shared" si="21"/>
        <v>1</v>
      </c>
      <c r="O268" t="str">
        <f>IF(N268=1,CONCATENATE("["&amp;G268&amp;", "&amp;""""&amp;A268&amp;""""&amp;", "&amp;K268&amp;", "&amp;L268&amp;", "&amp;""""&amp;E268&amp;""""&amp;", "&amp;M268&amp;", "&amp;""""&amp;J268&amp;""""&amp;"], "),"")</f>
        <v xml:space="preserve">[267, "Calah", 36.142884, 43.312178, "Gen 10:11, Gen 10:12", 0, ""], </v>
      </c>
    </row>
    <row r="269" spans="1:15">
      <c r="A269" t="s">
        <v>739</v>
      </c>
      <c r="C269">
        <v>32.127212999999998</v>
      </c>
      <c r="D269">
        <v>45.229995000000002</v>
      </c>
      <c r="E269" t="s">
        <v>740</v>
      </c>
      <c r="G269" s="1">
        <v>268</v>
      </c>
      <c r="H269" s="1" t="str">
        <f t="shared" ref="H269:H332" si="23">IF(ISNUMBER(LEFT(C269,1)*1),"",LEFT(C269,1))</f>
        <v/>
      </c>
      <c r="I269" s="1" t="str">
        <f t="shared" ref="I269:I332" si="24">IF(ISNUMBER(RIGHT(C269,1)*1),"",RIGHT(C269,1))</f>
        <v/>
      </c>
      <c r="J269" s="1" t="str">
        <f t="shared" si="22"/>
        <v/>
      </c>
      <c r="K269">
        <v>32.127212999999998</v>
      </c>
      <c r="L269">
        <v>45.229995000000002</v>
      </c>
      <c r="M269" s="1">
        <f>IF(J269="",0,1)</f>
        <v>0</v>
      </c>
      <c r="N269" s="1">
        <f t="shared" si="21"/>
        <v>1</v>
      </c>
      <c r="O269" t="str">
        <f>IF(N269=1,CONCATENATE("["&amp;G269&amp;", "&amp;""""&amp;A269&amp;""""&amp;", "&amp;K269&amp;", "&amp;L269&amp;", "&amp;""""&amp;E269&amp;""""&amp;", "&amp;M269&amp;", "&amp;""""&amp;J269&amp;""""&amp;"], "),"")</f>
        <v xml:space="preserve">[268, "Calneh", 32.127213, 45.229995, "Gen 10:10, Amos 6:2", 0, ""], </v>
      </c>
    </row>
    <row r="270" spans="1:15">
      <c r="A270" t="s">
        <v>741</v>
      </c>
      <c r="B270" t="s">
        <v>739</v>
      </c>
      <c r="C270">
        <v>32.127212999999998</v>
      </c>
      <c r="D270">
        <v>45.229995000000002</v>
      </c>
      <c r="E270" t="s">
        <v>742</v>
      </c>
      <c r="G270" s="1">
        <v>269</v>
      </c>
      <c r="H270" s="1" t="str">
        <f t="shared" si="23"/>
        <v/>
      </c>
      <c r="I270" s="1" t="str">
        <f t="shared" si="24"/>
        <v/>
      </c>
      <c r="J270" s="1" t="str">
        <f t="shared" si="22"/>
        <v/>
      </c>
      <c r="K270">
        <v>32.127212999999998</v>
      </c>
      <c r="L270">
        <v>45.229995000000002</v>
      </c>
      <c r="M270" s="1">
        <f>IF(J270="",0,1)</f>
        <v>0</v>
      </c>
      <c r="N270" s="1">
        <f t="shared" si="21"/>
        <v>1</v>
      </c>
      <c r="O270" t="str">
        <f>IF(N270=1,CONCATENATE("["&amp;G270&amp;", "&amp;""""&amp;A270&amp;""""&amp;", "&amp;K270&amp;", "&amp;L270&amp;", "&amp;""""&amp;E270&amp;""""&amp;", "&amp;M270&amp;", "&amp;""""&amp;J270&amp;""""&amp;"], "),"")</f>
        <v xml:space="preserve">[269, "Calno", 32.127213, 45.229995, "Isa 10:9", 0, ""], </v>
      </c>
    </row>
    <row r="271" spans="1:15">
      <c r="A271" t="s">
        <v>743</v>
      </c>
      <c r="C271">
        <v>32.747015179585802</v>
      </c>
      <c r="D271">
        <v>35.338771620581603</v>
      </c>
      <c r="E271" t="s">
        <v>744</v>
      </c>
      <c r="G271" s="1">
        <v>270</v>
      </c>
      <c r="H271" s="1" t="str">
        <f t="shared" si="23"/>
        <v/>
      </c>
      <c r="I271" s="1" t="str">
        <f t="shared" si="24"/>
        <v/>
      </c>
      <c r="J271" s="1" t="str">
        <f t="shared" si="22"/>
        <v/>
      </c>
      <c r="K271">
        <v>32.747015179999998</v>
      </c>
      <c r="L271">
        <v>35.338771620000003</v>
      </c>
      <c r="M271" s="1">
        <f>IF(J271="",0,1)</f>
        <v>0</v>
      </c>
      <c r="N271" s="1">
        <f t="shared" si="21"/>
        <v>1</v>
      </c>
      <c r="O271" t="str">
        <f>IF(N271=1,CONCATENATE("["&amp;G271&amp;", "&amp;""""&amp;A271&amp;""""&amp;", "&amp;K271&amp;", "&amp;L271&amp;", "&amp;""""&amp;E271&amp;""""&amp;", "&amp;M271&amp;", "&amp;""""&amp;J271&amp;""""&amp;"], "),"")</f>
        <v xml:space="preserve">[270, "Cana", 32.74701518, 35.33877162, "John 2:1, John 2:11, John 4:46, John 21:2", 0, ""], </v>
      </c>
    </row>
    <row r="272" spans="1:15">
      <c r="A272" t="s">
        <v>745</v>
      </c>
      <c r="B272" t="s">
        <v>746</v>
      </c>
      <c r="C272" t="s">
        <v>747</v>
      </c>
      <c r="D272" t="s">
        <v>748</v>
      </c>
      <c r="E272" t="s">
        <v>749</v>
      </c>
      <c r="F272" t="s">
        <v>49</v>
      </c>
      <c r="G272" s="1">
        <v>271</v>
      </c>
      <c r="H272" s="1" t="str">
        <f t="shared" si="23"/>
        <v>&gt;</v>
      </c>
      <c r="I272" s="1" t="str">
        <f t="shared" si="24"/>
        <v/>
      </c>
      <c r="J272" s="1" t="str">
        <f t="shared" si="22"/>
        <v>&gt;</v>
      </c>
      <c r="K272">
        <v>31.6935295036883</v>
      </c>
      <c r="L272">
        <v>34.843882885768302</v>
      </c>
      <c r="M272" s="1">
        <f>IF(J272="",0,1)</f>
        <v>1</v>
      </c>
      <c r="N272" s="1">
        <f t="shared" si="21"/>
        <v>1</v>
      </c>
      <c r="O272" t="str">
        <f>IF(N272=1,CONCATENATE("["&amp;G272&amp;", "&amp;""""&amp;A272&amp;""""&amp;", "&amp;K272&amp;", "&amp;L272&amp;", "&amp;""""&amp;E272&amp;""""&amp;", "&amp;M272&amp;", "&amp;""""&amp;J272&amp;""""&amp;"], "),"")</f>
        <v xml:space="preserve">[271, "Canaan", 31.6935295036883, 34.8438828857683, "Gen 11:31, Gen 12:5, Gen 13:12, Gen 16:3, Gen 17:8, Gen 23:2, Gen 23:19, Gen 31:18, Gen 33:18, Gen 35:6, Gen 36:5, Gen 36:6, Gen 37:1, Gen 42:5, Gen 42:7, Gen 42:13, Gen 42:29, Gen 42:32, Gen 44:8, Gen 45:17, Gen 45:25, Gen 46:6, Gen 46:12, Gen 46:31, Gen 47:1, Gen 47:4, Gen 47:13, Gen 47:14, Gen 47:15, Gen 48:3, Gen 48:7, Gen 49:30, Gen 50:5, Gen 50:13, Ex 6:4, Ex 15:15, Ex 16:35, Lev 14:34, Lev 18:3, Lev 25:38, Num 13:2, Num 13:17, Num 26:19, Num 32:30, Num 32:32, Num 33:40, Num 33:51, Num 34:2, Num 34:29, Num 35:10, Num 35:14, Deut 32:49, Josh 5:12, Josh 14:1, Josh 21:2, Josh 22:9, Josh 22:10, Josh 22:11, Josh 22:32, Josh 24:3, Judg 3:1, Judg 4:2, Judg 4:23, Judg 4:24, Judg 5:19, Judg 21:12, 1 Chr 16:18, Ps 105:11, Ps 106:38, Ps 135:11, Isa 19:18, Isa 23:11, Zeph 2:5, Acts 7:11, Acts 13:19", 1, "&gt;"], </v>
      </c>
    </row>
    <row r="273" spans="1:15">
      <c r="A273" t="s">
        <v>750</v>
      </c>
      <c r="B273" t="s">
        <v>739</v>
      </c>
      <c r="C273">
        <v>32.127212999999998</v>
      </c>
      <c r="D273">
        <v>45.229995000000002</v>
      </c>
      <c r="E273" t="s">
        <v>751</v>
      </c>
      <c r="G273" s="1">
        <v>272</v>
      </c>
      <c r="H273" s="1" t="str">
        <f t="shared" si="23"/>
        <v/>
      </c>
      <c r="I273" s="1" t="str">
        <f t="shared" si="24"/>
        <v/>
      </c>
      <c r="J273" s="1" t="str">
        <f t="shared" si="22"/>
        <v/>
      </c>
      <c r="K273">
        <v>32.127212999999998</v>
      </c>
      <c r="L273">
        <v>45.229995000000002</v>
      </c>
      <c r="M273" s="1">
        <f>IF(J273="",0,1)</f>
        <v>0</v>
      </c>
      <c r="N273" s="1">
        <f t="shared" si="21"/>
        <v>1</v>
      </c>
      <c r="O273" t="str">
        <f>IF(N273=1,CONCATENATE("["&amp;G273&amp;", "&amp;""""&amp;A273&amp;""""&amp;", "&amp;K273&amp;", "&amp;L273&amp;", "&amp;""""&amp;E273&amp;""""&amp;", "&amp;M273&amp;", "&amp;""""&amp;J273&amp;""""&amp;"], "),"")</f>
        <v xml:space="preserve">[272, "Canneh", 32.127213, 45.229995, "Ezek 27:23", 0, ""], </v>
      </c>
    </row>
    <row r="274" spans="1:15">
      <c r="A274" t="s">
        <v>752</v>
      </c>
      <c r="C274">
        <v>32.880594125816202</v>
      </c>
      <c r="D274">
        <v>35.575157674792997</v>
      </c>
      <c r="E274" t="s">
        <v>753</v>
      </c>
      <c r="G274" s="1">
        <v>273</v>
      </c>
      <c r="H274" s="1" t="str">
        <f t="shared" si="23"/>
        <v/>
      </c>
      <c r="I274" s="1" t="str">
        <f t="shared" si="24"/>
        <v/>
      </c>
      <c r="J274" s="1" t="str">
        <f t="shared" si="22"/>
        <v/>
      </c>
      <c r="K274">
        <v>32.880594129999999</v>
      </c>
      <c r="L274">
        <v>35.575157670000003</v>
      </c>
      <c r="M274" s="1">
        <f>IF(J274="",0,1)</f>
        <v>0</v>
      </c>
      <c r="N274" s="1">
        <f t="shared" si="21"/>
        <v>1</v>
      </c>
      <c r="O274" t="str">
        <f>IF(N274=1,CONCATENATE("["&amp;G274&amp;", "&amp;""""&amp;A274&amp;""""&amp;", "&amp;K274&amp;", "&amp;L274&amp;", "&amp;""""&amp;E274&amp;""""&amp;", "&amp;M274&amp;", "&amp;""""&amp;J274&amp;""""&amp;"], "),"")</f>
        <v xml:space="preserve">[273, "Capernaum", 32.88059413, 35.57515767, "Matt 4:13, Matt 8:5, Matt 11:23, Matt 17:24, Mark 1:21, Mark 2:1, Mark 9:33, Luke 4:23, Luke 4:31, Luke 7:1, Luke 10:15, John 2:12, John 4:46, John 6:17, John 6:24, John 6:59", 0, ""], </v>
      </c>
    </row>
    <row r="275" spans="1:15">
      <c r="A275" t="s">
        <v>754</v>
      </c>
      <c r="B275" t="s">
        <v>755</v>
      </c>
      <c r="C275">
        <v>35.171239</v>
      </c>
      <c r="D275">
        <v>25.007204000000002</v>
      </c>
      <c r="E275" t="s">
        <v>756</v>
      </c>
      <c r="F275" t="s">
        <v>757</v>
      </c>
      <c r="G275" s="1">
        <v>274</v>
      </c>
      <c r="H275" s="1" t="str">
        <f t="shared" si="23"/>
        <v/>
      </c>
      <c r="I275" s="1" t="str">
        <f t="shared" si="24"/>
        <v/>
      </c>
      <c r="J275" s="1" t="str">
        <f t="shared" si="22"/>
        <v/>
      </c>
      <c r="K275">
        <v>35.171239</v>
      </c>
      <c r="L275">
        <v>25.007204000000002</v>
      </c>
      <c r="M275" s="1">
        <f>IF(J275="",0,1)</f>
        <v>0</v>
      </c>
      <c r="N275" s="1">
        <f t="shared" si="21"/>
        <v>1</v>
      </c>
      <c r="O275" t="str">
        <f>IF(N275=1,CONCATENATE("["&amp;G275&amp;", "&amp;""""&amp;A275&amp;""""&amp;", "&amp;K275&amp;", "&amp;L275&amp;", "&amp;""""&amp;E275&amp;""""&amp;", "&amp;M275&amp;", "&amp;""""&amp;J275&amp;""""&amp;"], "),"")</f>
        <v xml:space="preserve">[274, "Caphtor", 35.171239, 25.007204, "Deut 2:23, Jer 47:4, Amos 9:7", 0, ""], </v>
      </c>
    </row>
    <row r="276" spans="1:15">
      <c r="A276" t="s">
        <v>758</v>
      </c>
      <c r="C276" t="s">
        <v>759</v>
      </c>
      <c r="D276" t="s">
        <v>760</v>
      </c>
      <c r="E276" t="s">
        <v>761</v>
      </c>
      <c r="F276" t="s">
        <v>49</v>
      </c>
      <c r="G276" s="1">
        <v>275</v>
      </c>
      <c r="H276" s="1" t="str">
        <f t="shared" si="23"/>
        <v>&gt;</v>
      </c>
      <c r="I276" s="1" t="str">
        <f t="shared" si="24"/>
        <v/>
      </c>
      <c r="J276" s="1" t="str">
        <f t="shared" si="22"/>
        <v>&gt;</v>
      </c>
      <c r="K276">
        <v>36.731904</v>
      </c>
      <c r="L276">
        <v>35.486302000000002</v>
      </c>
      <c r="M276" s="1">
        <f>IF(J276="",0,1)</f>
        <v>1</v>
      </c>
      <c r="N276" s="1">
        <f t="shared" si="21"/>
        <v>1</v>
      </c>
      <c r="O276" t="str">
        <f>IF(N276=1,CONCATENATE("["&amp;G276&amp;", "&amp;""""&amp;A276&amp;""""&amp;", "&amp;K276&amp;", "&amp;L276&amp;", "&amp;""""&amp;E276&amp;""""&amp;", "&amp;M276&amp;", "&amp;""""&amp;J276&amp;""""&amp;"], "),"")</f>
        <v xml:space="preserve">[275, "Cappadocia", 36.731904, 35.486302, "Acts 2:9, 1 Pet 1:1", 1, "&gt;"], </v>
      </c>
    </row>
    <row r="277" spans="1:15">
      <c r="A277" t="s">
        <v>762</v>
      </c>
      <c r="C277">
        <v>36.829281610996198</v>
      </c>
      <c r="D277">
        <v>38.015760510010097</v>
      </c>
      <c r="E277" t="s">
        <v>763</v>
      </c>
      <c r="G277" s="1">
        <v>276</v>
      </c>
      <c r="H277" s="1" t="str">
        <f t="shared" si="23"/>
        <v/>
      </c>
      <c r="I277" s="1" t="str">
        <f t="shared" si="24"/>
        <v/>
      </c>
      <c r="J277" s="1" t="str">
        <f t="shared" si="22"/>
        <v/>
      </c>
      <c r="K277">
        <v>36.829281610000002</v>
      </c>
      <c r="L277">
        <v>38.01576051</v>
      </c>
      <c r="M277" s="1">
        <f>IF(J277="",0,1)</f>
        <v>0</v>
      </c>
      <c r="N277" s="1">
        <f t="shared" si="21"/>
        <v>1</v>
      </c>
      <c r="O277" t="str">
        <f>IF(N277=1,CONCATENATE("["&amp;G277&amp;", "&amp;""""&amp;A277&amp;""""&amp;", "&amp;K277&amp;", "&amp;L277&amp;", "&amp;""""&amp;E277&amp;""""&amp;", "&amp;M277&amp;", "&amp;""""&amp;J277&amp;""""&amp;"], "),"")</f>
        <v xml:space="preserve">[276, "Carchemish", 36.82928161, 38.01576051, "2 Chr 35:20, Isa 10:9, Jer 46:2", 0, ""], </v>
      </c>
    </row>
    <row r="278" spans="1:15">
      <c r="A278" t="s">
        <v>764</v>
      </c>
      <c r="C278">
        <v>31.433331516746001</v>
      </c>
      <c r="D278">
        <v>35.133331885308003</v>
      </c>
      <c r="E278" t="s">
        <v>765</v>
      </c>
      <c r="G278" s="1">
        <v>277</v>
      </c>
      <c r="H278" s="1" t="str">
        <f t="shared" si="23"/>
        <v/>
      </c>
      <c r="I278" s="1" t="str">
        <f t="shared" si="24"/>
        <v/>
      </c>
      <c r="J278" s="1" t="str">
        <f t="shared" si="22"/>
        <v/>
      </c>
      <c r="K278">
        <v>31.433331519999999</v>
      </c>
      <c r="L278">
        <v>35.133331890000001</v>
      </c>
      <c r="M278" s="1">
        <f>IF(J278="",0,1)</f>
        <v>0</v>
      </c>
      <c r="N278" s="1">
        <f t="shared" si="21"/>
        <v>1</v>
      </c>
      <c r="O278" t="str">
        <f>IF(N278=1,CONCATENATE("["&amp;G278&amp;", "&amp;""""&amp;A278&amp;""""&amp;", "&amp;K278&amp;", "&amp;L278&amp;", "&amp;""""&amp;E278&amp;""""&amp;", "&amp;M278&amp;", "&amp;""""&amp;J278&amp;""""&amp;"], "),"")</f>
        <v xml:space="preserve">[277, "Carmel", 31.43333152, 35.13333189, "Josh 12:22, Josh 15:55, Josh 19:26, 1 Sam 15:12, 1 Sam 25:2, 1 Sam 25:5, 1 Sam 25:7, 1 Sam 25:40, 1 Sam 27:3, 1 Sam 30:5, 2 Sam 2:2, 2 Sam 3:3, 2 Sam 23:35, 1 Chr 11:37, Sng 7:5, Isa 33:9, Isa 35:2, Jer 46:18, Jer 50:19, Amos 1:2, Amos 9:3, Nahum 1:4", 0, ""], </v>
      </c>
    </row>
    <row r="279" spans="1:15">
      <c r="A279" t="s">
        <v>766</v>
      </c>
      <c r="B279" t="s">
        <v>266</v>
      </c>
      <c r="C279" t="s">
        <v>267</v>
      </c>
      <c r="D279" t="s">
        <v>268</v>
      </c>
      <c r="E279" t="s">
        <v>767</v>
      </c>
      <c r="F279" t="s">
        <v>26</v>
      </c>
      <c r="G279" s="1">
        <v>278</v>
      </c>
      <c r="H279" s="1" t="str">
        <f t="shared" si="23"/>
        <v>~</v>
      </c>
      <c r="I279" s="1" t="str">
        <f t="shared" si="24"/>
        <v/>
      </c>
      <c r="J279" s="1" t="str">
        <f t="shared" si="22"/>
        <v>~</v>
      </c>
      <c r="K279">
        <v>35.136203999999999</v>
      </c>
      <c r="L279">
        <v>36.749487999999999</v>
      </c>
      <c r="M279" s="1">
        <f>IF(J279="",0,1)</f>
        <v>1</v>
      </c>
      <c r="N279" s="1">
        <f t="shared" si="21"/>
        <v>1</v>
      </c>
      <c r="O279" t="str">
        <f>IF(N279=1,CONCATENATE("["&amp;G279&amp;", "&amp;""""&amp;A279&amp;""""&amp;", "&amp;K279&amp;", "&amp;L279&amp;", "&amp;""""&amp;E279&amp;""""&amp;", "&amp;M279&amp;", "&amp;""""&amp;J279&amp;""""&amp;"], "),"")</f>
        <v xml:space="preserve">[278, "Casiphia", 35.136204, 36.749488, "Ezra 8:17", 1, "~"], </v>
      </c>
    </row>
    <row r="280" spans="1:15">
      <c r="A280" t="s">
        <v>768</v>
      </c>
      <c r="C280">
        <v>34.843510000000002</v>
      </c>
      <c r="D280">
        <v>24.091671000000002</v>
      </c>
      <c r="E280" t="s">
        <v>769</v>
      </c>
      <c r="F280" t="s">
        <v>770</v>
      </c>
      <c r="G280" s="1">
        <v>279</v>
      </c>
      <c r="H280" s="1" t="str">
        <f t="shared" si="23"/>
        <v/>
      </c>
      <c r="I280" s="1" t="str">
        <f t="shared" si="24"/>
        <v/>
      </c>
      <c r="J280" s="1" t="str">
        <f t="shared" si="22"/>
        <v/>
      </c>
      <c r="K280">
        <v>34.843510000000002</v>
      </c>
      <c r="L280">
        <v>24.091671000000002</v>
      </c>
      <c r="M280" s="1">
        <f>IF(J280="",0,1)</f>
        <v>0</v>
      </c>
      <c r="N280" s="1">
        <f t="shared" si="21"/>
        <v>1</v>
      </c>
      <c r="O280" t="str">
        <f>IF(N280=1,CONCATENATE("["&amp;G280&amp;", "&amp;""""&amp;A280&amp;""""&amp;", "&amp;K280&amp;", "&amp;L280&amp;", "&amp;""""&amp;E280&amp;""""&amp;", "&amp;M280&amp;", "&amp;""""&amp;J280&amp;""""&amp;"], "),"")</f>
        <v xml:space="preserve">[279, "Cauda", 34.84351, 24.091671, "Acts 27:16", 0, ""], </v>
      </c>
    </row>
    <row r="281" spans="1:15">
      <c r="A281" t="s">
        <v>771</v>
      </c>
      <c r="C281">
        <v>37.884603650009701</v>
      </c>
      <c r="D281">
        <v>22.993359570105099</v>
      </c>
      <c r="E281" t="s">
        <v>772</v>
      </c>
      <c r="G281" s="1">
        <v>280</v>
      </c>
      <c r="H281" s="1" t="str">
        <f t="shared" si="23"/>
        <v/>
      </c>
      <c r="I281" s="1" t="str">
        <f t="shared" si="24"/>
        <v/>
      </c>
      <c r="J281" s="1" t="str">
        <f t="shared" si="22"/>
        <v/>
      </c>
      <c r="K281">
        <v>37.884603650000003</v>
      </c>
      <c r="L281">
        <v>22.993359569999999</v>
      </c>
      <c r="M281" s="1">
        <f>IF(J281="",0,1)</f>
        <v>0</v>
      </c>
      <c r="N281" s="1">
        <f t="shared" si="21"/>
        <v>1</v>
      </c>
      <c r="O281" t="str">
        <f>IF(N281=1,CONCATENATE("["&amp;G281&amp;", "&amp;""""&amp;A281&amp;""""&amp;", "&amp;K281&amp;", "&amp;L281&amp;", "&amp;""""&amp;E281&amp;""""&amp;", "&amp;M281&amp;", "&amp;""""&amp;J281&amp;""""&amp;"], "),"")</f>
        <v xml:space="preserve">[280, "Cenchreae", 37.88460365, 22.99335957, "Acts 18:18, Rom 16:1", 0, ""], </v>
      </c>
    </row>
    <row r="282" spans="1:15">
      <c r="A282" t="s">
        <v>773</v>
      </c>
      <c r="B282" t="s">
        <v>774</v>
      </c>
      <c r="C282" t="s">
        <v>775</v>
      </c>
      <c r="D282" t="s">
        <v>776</v>
      </c>
      <c r="E282" t="s">
        <v>777</v>
      </c>
      <c r="F282" t="s">
        <v>49</v>
      </c>
      <c r="G282" s="1">
        <v>281</v>
      </c>
      <c r="H282" s="1" t="str">
        <f t="shared" si="23"/>
        <v>&gt;</v>
      </c>
      <c r="I282" s="1" t="str">
        <f t="shared" si="24"/>
        <v/>
      </c>
      <c r="J282" s="1" t="str">
        <f t="shared" si="22"/>
        <v>&gt;</v>
      </c>
      <c r="K282">
        <v>30.962052047456901</v>
      </c>
      <c r="L282">
        <v>46.103741957741597</v>
      </c>
      <c r="M282" s="1">
        <f>IF(J282="",0,1)</f>
        <v>1</v>
      </c>
      <c r="N282" s="1">
        <f t="shared" si="21"/>
        <v>1</v>
      </c>
      <c r="O282" t="str">
        <f>IF(N282=1,CONCATENATE("["&amp;G282&amp;", "&amp;""""&amp;A282&amp;""""&amp;", "&amp;K282&amp;", "&amp;L282&amp;", "&amp;""""&amp;E282&amp;""""&amp;", "&amp;M282&amp;", "&amp;""""&amp;J282&amp;""""&amp;"], "),"")</f>
        <v xml:space="preserve">[281, "Chaldea", 30.9620520474569, 46.1037419577416, "Isa 48:20, Jer 50:10, Jer 51:24, Jer 51:35, Ezek 11:24, Ezek 16:29, Ezek 23:15, Ezek 23:16", 1, "&gt;"], </v>
      </c>
    </row>
    <row r="283" spans="1:15">
      <c r="A283" t="s">
        <v>778</v>
      </c>
      <c r="C283">
        <v>33.159129</v>
      </c>
      <c r="D283">
        <v>44.062930000000001</v>
      </c>
      <c r="E283" t="s">
        <v>779</v>
      </c>
      <c r="F283" t="s">
        <v>780</v>
      </c>
      <c r="G283" s="1">
        <v>282</v>
      </c>
      <c r="H283" s="1" t="str">
        <f t="shared" si="23"/>
        <v/>
      </c>
      <c r="I283" s="1" t="str">
        <f t="shared" si="24"/>
        <v/>
      </c>
      <c r="J283" s="1" t="str">
        <f t="shared" si="22"/>
        <v/>
      </c>
      <c r="K283">
        <v>33.159129</v>
      </c>
      <c r="L283">
        <v>44.062930000000001</v>
      </c>
      <c r="M283" s="1">
        <f>IF(J283="",0,1)</f>
        <v>0</v>
      </c>
      <c r="N283" s="1">
        <f t="shared" si="21"/>
        <v>1</v>
      </c>
      <c r="O283" t="str">
        <f>IF(N283=1,CONCATENATE("["&amp;G283&amp;", "&amp;""""&amp;A283&amp;""""&amp;", "&amp;K283&amp;", "&amp;L283&amp;", "&amp;""""&amp;E283&amp;""""&amp;", "&amp;M283&amp;", "&amp;""""&amp;J283&amp;""""&amp;"], "),"")</f>
        <v xml:space="preserve">[282, "Chebar", 33.159129, 44.06293, "Ezek 1:1, Ezek 1:3, Ezek 3:15, Ezek 3:23, Ezek 10:15, Ezek 10:20, Ezek 10:22, Ezek 43:3", 0, ""], </v>
      </c>
    </row>
    <row r="284" spans="1:15">
      <c r="A284" t="s">
        <v>781</v>
      </c>
      <c r="C284">
        <v>31.966667000000001</v>
      </c>
      <c r="D284">
        <v>35.25</v>
      </c>
      <c r="E284" t="s">
        <v>782</v>
      </c>
      <c r="F284" t="s">
        <v>783</v>
      </c>
      <c r="G284" s="1">
        <v>283</v>
      </c>
      <c r="H284" s="1" t="str">
        <f t="shared" si="23"/>
        <v/>
      </c>
      <c r="I284" s="1" t="str">
        <f t="shared" si="24"/>
        <v/>
      </c>
      <c r="J284" s="1" t="str">
        <f t="shared" si="22"/>
        <v/>
      </c>
      <c r="K284">
        <v>31.966667000000001</v>
      </c>
      <c r="L284">
        <v>35.25</v>
      </c>
      <c r="M284" s="1">
        <f>IF(J284="",0,1)</f>
        <v>0</v>
      </c>
      <c r="N284" s="1">
        <f t="shared" si="21"/>
        <v>1</v>
      </c>
      <c r="O284" t="str">
        <f>IF(N284=1,CONCATENATE("["&amp;G284&amp;", "&amp;""""&amp;A284&amp;""""&amp;", "&amp;K284&amp;", "&amp;L284&amp;", "&amp;""""&amp;E284&amp;""""&amp;", "&amp;M284&amp;", "&amp;""""&amp;J284&amp;""""&amp;"], "),"")</f>
        <v xml:space="preserve">[283, "Chephar-ammoni", 31.966667, 35.25, "Josh 18:24", 0, ""], </v>
      </c>
    </row>
    <row r="285" spans="1:15">
      <c r="A285" t="s">
        <v>784</v>
      </c>
      <c r="C285">
        <v>31.836400999999999</v>
      </c>
      <c r="D285">
        <v>35.095272000000001</v>
      </c>
      <c r="E285" t="s">
        <v>785</v>
      </c>
      <c r="F285" t="s">
        <v>786</v>
      </c>
      <c r="G285" s="1">
        <v>284</v>
      </c>
      <c r="H285" s="1" t="str">
        <f t="shared" si="23"/>
        <v/>
      </c>
      <c r="I285" s="1" t="str">
        <f t="shared" si="24"/>
        <v/>
      </c>
      <c r="J285" s="1" t="str">
        <f t="shared" si="22"/>
        <v/>
      </c>
      <c r="K285">
        <v>31.836400999999999</v>
      </c>
      <c r="L285">
        <v>35.095272000000001</v>
      </c>
      <c r="M285" s="1">
        <f>IF(J285="",0,1)</f>
        <v>0</v>
      </c>
      <c r="N285" s="1">
        <f t="shared" si="21"/>
        <v>1</v>
      </c>
      <c r="O285" t="str">
        <f>IF(N285=1,CONCATENATE("["&amp;G285&amp;", "&amp;""""&amp;A285&amp;""""&amp;", "&amp;K285&amp;", "&amp;L285&amp;", "&amp;""""&amp;E285&amp;""""&amp;", "&amp;M285&amp;", "&amp;""""&amp;J285&amp;""""&amp;"], "),"")</f>
        <v xml:space="preserve">[284, "Chephirah", 31.836401, 35.095272, "Josh 9:17, Josh 18:26, Ezra 2:25, Neh 7:29", 0, ""], </v>
      </c>
    </row>
    <row r="286" spans="1:15">
      <c r="A286" t="s">
        <v>787</v>
      </c>
      <c r="B286" t="s">
        <v>714</v>
      </c>
      <c r="C286" t="s">
        <v>715</v>
      </c>
      <c r="D286" t="s">
        <v>716</v>
      </c>
      <c r="E286" t="s">
        <v>788</v>
      </c>
      <c r="G286" s="1">
        <v>285</v>
      </c>
      <c r="H286" s="1" t="str">
        <f t="shared" si="23"/>
        <v>~</v>
      </c>
      <c r="I286" s="1" t="str">
        <f t="shared" si="24"/>
        <v/>
      </c>
      <c r="J286" s="1" t="str">
        <f t="shared" si="22"/>
        <v>~</v>
      </c>
      <c r="K286">
        <v>32.309099000000003</v>
      </c>
      <c r="L286">
        <v>35.559899999999999</v>
      </c>
      <c r="M286" s="1">
        <f>IF(J286="",0,1)</f>
        <v>1</v>
      </c>
      <c r="N286" s="1">
        <f t="shared" si="21"/>
        <v>1</v>
      </c>
      <c r="O286" t="str">
        <f>IF(N286=1,CONCATENATE("["&amp;G286&amp;", "&amp;""""&amp;A286&amp;""""&amp;", "&amp;K286&amp;", "&amp;L286&amp;", "&amp;""""&amp;E286&amp;""""&amp;", "&amp;M286&amp;", "&amp;""""&amp;J286&amp;""""&amp;"], "),"")</f>
        <v xml:space="preserve">[285, "Cherith", 32.309099, 35.5599, "1 Kgs 17:3, 1 Kgs 17:5", 1, "~"], </v>
      </c>
    </row>
    <row r="287" spans="1:15">
      <c r="A287" t="s">
        <v>789</v>
      </c>
      <c r="B287" t="s">
        <v>435</v>
      </c>
      <c r="C287" t="s">
        <v>790</v>
      </c>
      <c r="D287" t="s">
        <v>791</v>
      </c>
      <c r="E287" t="s">
        <v>792</v>
      </c>
      <c r="G287" s="1">
        <v>286</v>
      </c>
      <c r="H287" s="1" t="str">
        <f t="shared" si="23"/>
        <v>~</v>
      </c>
      <c r="I287" s="1" t="str">
        <f t="shared" si="24"/>
        <v/>
      </c>
      <c r="J287" s="1" t="str">
        <f t="shared" si="22"/>
        <v>~</v>
      </c>
      <c r="K287">
        <v>32.536503686168402</v>
      </c>
      <c r="L287">
        <v>44.420882873738698</v>
      </c>
      <c r="M287" s="1">
        <f>IF(J287="",0,1)</f>
        <v>1</v>
      </c>
      <c r="N287" s="1">
        <f t="shared" si="21"/>
        <v>1</v>
      </c>
      <c r="O287" t="str">
        <f>IF(N287=1,CONCATENATE("["&amp;G287&amp;", "&amp;""""&amp;A287&amp;""""&amp;", "&amp;K287&amp;", "&amp;L287&amp;", "&amp;""""&amp;E287&amp;""""&amp;", "&amp;M287&amp;", "&amp;""""&amp;J287&amp;""""&amp;"], "),"")</f>
        <v xml:space="preserve">[286, "Cherub", 32.5365036861684, 44.4208828737387, "Ezra 2:59, Neh 7:61", 1, "~"], </v>
      </c>
    </row>
    <row r="288" spans="1:15">
      <c r="A288" t="s">
        <v>793</v>
      </c>
      <c r="C288">
        <v>31.781048999999999</v>
      </c>
      <c r="D288">
        <v>35.051130000000001</v>
      </c>
      <c r="E288" t="s">
        <v>794</v>
      </c>
      <c r="G288" s="1">
        <v>287</v>
      </c>
      <c r="H288" s="1" t="str">
        <f t="shared" si="23"/>
        <v/>
      </c>
      <c r="I288" s="1" t="str">
        <f t="shared" si="24"/>
        <v/>
      </c>
      <c r="J288" s="1" t="str">
        <f t="shared" si="22"/>
        <v/>
      </c>
      <c r="K288">
        <v>31.781048999999999</v>
      </c>
      <c r="L288">
        <v>35.051130000000001</v>
      </c>
      <c r="M288" s="1">
        <f>IF(J288="",0,1)</f>
        <v>0</v>
      </c>
      <c r="N288" s="1">
        <f t="shared" si="21"/>
        <v>1</v>
      </c>
      <c r="O288" t="str">
        <f>IF(N288=1,CONCATENATE("["&amp;G288&amp;", "&amp;""""&amp;A288&amp;""""&amp;", "&amp;K288&amp;", "&amp;L288&amp;", "&amp;""""&amp;E288&amp;""""&amp;", "&amp;M288&amp;", "&amp;""""&amp;J288&amp;""""&amp;"], "),"")</f>
        <v xml:space="preserve">[287, "Chesalon", 31.781049, 35.05113, "Josh 15:10", 0, ""], </v>
      </c>
    </row>
    <row r="289" spans="1:15">
      <c r="A289" t="s">
        <v>795</v>
      </c>
      <c r="B289" t="s">
        <v>379</v>
      </c>
      <c r="C289" t="s">
        <v>574</v>
      </c>
      <c r="D289" t="s">
        <v>575</v>
      </c>
      <c r="E289" t="s">
        <v>796</v>
      </c>
      <c r="G289" s="1">
        <v>288</v>
      </c>
      <c r="H289" s="1" t="str">
        <f t="shared" si="23"/>
        <v>~</v>
      </c>
      <c r="I289" s="1" t="str">
        <f t="shared" si="24"/>
        <v/>
      </c>
      <c r="J289" s="1" t="str">
        <f t="shared" si="22"/>
        <v>~</v>
      </c>
      <c r="K289">
        <v>32.049953000000002</v>
      </c>
      <c r="L289">
        <v>35.733401999999998</v>
      </c>
      <c r="M289" s="1">
        <f>IF(J289="",0,1)</f>
        <v>1</v>
      </c>
      <c r="N289" s="1">
        <f t="shared" si="21"/>
        <v>1</v>
      </c>
      <c r="O289" t="str">
        <f>IF(N289=1,CONCATENATE("["&amp;G289&amp;", "&amp;""""&amp;A289&amp;""""&amp;", "&amp;K289&amp;", "&amp;L289&amp;", "&amp;""""&amp;E289&amp;""""&amp;", "&amp;M289&amp;", "&amp;""""&amp;J289&amp;""""&amp;"], "),"")</f>
        <v xml:space="preserve">[288, "Chesil", 32.049953, 35.733402, "Josh 15:30", 1, "~"], </v>
      </c>
    </row>
    <row r="290" spans="1:15">
      <c r="A290" t="s">
        <v>797</v>
      </c>
      <c r="C290">
        <v>32.683230999999999</v>
      </c>
      <c r="D290">
        <v>35.324694000000001</v>
      </c>
      <c r="E290" t="s">
        <v>798</v>
      </c>
      <c r="G290" s="1">
        <v>289</v>
      </c>
      <c r="H290" s="1" t="str">
        <f t="shared" si="23"/>
        <v/>
      </c>
      <c r="I290" s="1" t="str">
        <f t="shared" si="24"/>
        <v/>
      </c>
      <c r="J290" s="1" t="str">
        <f t="shared" si="22"/>
        <v/>
      </c>
      <c r="K290">
        <v>32.683230999999999</v>
      </c>
      <c r="L290">
        <v>35.324694000000001</v>
      </c>
      <c r="M290" s="1">
        <f>IF(J290="",0,1)</f>
        <v>0</v>
      </c>
      <c r="N290" s="1">
        <f t="shared" si="21"/>
        <v>1</v>
      </c>
      <c r="O290" t="str">
        <f>IF(N290=1,CONCATENATE("["&amp;G290&amp;", "&amp;""""&amp;A290&amp;""""&amp;", "&amp;K290&amp;", "&amp;L290&amp;", "&amp;""""&amp;E290&amp;""""&amp;", "&amp;M290&amp;", "&amp;""""&amp;J290&amp;""""&amp;"], "),"")</f>
        <v xml:space="preserve">[289, "Chesulloth", 32.683231, 35.324694, "Josh 19:18", 0, ""], </v>
      </c>
    </row>
    <row r="291" spans="1:15">
      <c r="A291" t="s">
        <v>799</v>
      </c>
      <c r="B291" t="s">
        <v>52</v>
      </c>
      <c r="C291">
        <v>31.7</v>
      </c>
      <c r="D291">
        <v>35</v>
      </c>
      <c r="E291" t="s">
        <v>800</v>
      </c>
      <c r="G291" s="1">
        <v>290</v>
      </c>
      <c r="H291" s="1" t="str">
        <f t="shared" si="23"/>
        <v/>
      </c>
      <c r="I291" s="1" t="str">
        <f t="shared" si="24"/>
        <v/>
      </c>
      <c r="J291" s="1" t="str">
        <f t="shared" si="22"/>
        <v/>
      </c>
      <c r="K291">
        <v>31.7</v>
      </c>
      <c r="L291">
        <v>35</v>
      </c>
      <c r="M291" s="1">
        <f>IF(J291="",0,1)</f>
        <v>0</v>
      </c>
      <c r="N291" s="1">
        <f t="shared" si="21"/>
        <v>1</v>
      </c>
      <c r="O291" t="str">
        <f>IF(N291=1,CONCATENATE("["&amp;G291&amp;", "&amp;""""&amp;A291&amp;""""&amp;", "&amp;K291&amp;", "&amp;L291&amp;", "&amp;""""&amp;E291&amp;""""&amp;", "&amp;M291&amp;", "&amp;""""&amp;J291&amp;""""&amp;"], "),"")</f>
        <v xml:space="preserve">[290, "Chezib", 31.7, 35, "Gen 38:5", 0, ""], </v>
      </c>
    </row>
    <row r="292" spans="1:15">
      <c r="A292" t="s">
        <v>801</v>
      </c>
      <c r="B292" t="s">
        <v>304</v>
      </c>
      <c r="C292" t="s">
        <v>802</v>
      </c>
      <c r="D292" t="s">
        <v>803</v>
      </c>
      <c r="E292" t="s">
        <v>751</v>
      </c>
      <c r="G292" s="1">
        <v>291</v>
      </c>
      <c r="H292" s="1" t="str">
        <f t="shared" si="23"/>
        <v>~</v>
      </c>
      <c r="I292" s="1" t="str">
        <f t="shared" si="24"/>
        <v/>
      </c>
      <c r="J292" s="1" t="str">
        <f t="shared" si="22"/>
        <v>~</v>
      </c>
      <c r="K292">
        <v>36.359409999999997</v>
      </c>
      <c r="L292">
        <v>43.152887</v>
      </c>
      <c r="M292" s="1">
        <f>IF(J292="",0,1)</f>
        <v>1</v>
      </c>
      <c r="N292" s="1">
        <f t="shared" si="21"/>
        <v>1</v>
      </c>
      <c r="O292" t="str">
        <f>IF(N292=1,CONCATENATE("["&amp;G292&amp;", "&amp;""""&amp;A292&amp;""""&amp;", "&amp;K292&amp;", "&amp;L292&amp;", "&amp;""""&amp;E292&amp;""""&amp;", "&amp;M292&amp;", "&amp;""""&amp;J292&amp;""""&amp;"], "),"")</f>
        <v xml:space="preserve">[291, "Chilmad", 36.35941, 43.152887, "Ezek 27:23", 1, "~"], </v>
      </c>
    </row>
    <row r="293" spans="1:15">
      <c r="A293" t="s">
        <v>804</v>
      </c>
      <c r="B293" t="s">
        <v>805</v>
      </c>
      <c r="C293">
        <v>32.806775855203199</v>
      </c>
      <c r="D293">
        <v>35.589360526790898</v>
      </c>
      <c r="E293" t="s">
        <v>806</v>
      </c>
      <c r="G293" s="1">
        <v>292</v>
      </c>
      <c r="H293" s="1" t="str">
        <f t="shared" si="23"/>
        <v/>
      </c>
      <c r="I293" s="1" t="str">
        <f t="shared" si="24"/>
        <v/>
      </c>
      <c r="J293" s="1" t="str">
        <f t="shared" si="22"/>
        <v/>
      </c>
      <c r="K293">
        <v>32.806775860000002</v>
      </c>
      <c r="L293">
        <v>35.58936053</v>
      </c>
      <c r="M293" s="1">
        <f>IF(J293="",0,1)</f>
        <v>0</v>
      </c>
      <c r="N293" s="1">
        <f t="shared" si="21"/>
        <v>1</v>
      </c>
      <c r="O293" t="str">
        <f>IF(N293=1,CONCATENATE("["&amp;G293&amp;", "&amp;""""&amp;A293&amp;""""&amp;", "&amp;K293&amp;", "&amp;L293&amp;", "&amp;""""&amp;E293&amp;""""&amp;", "&amp;M293&amp;", "&amp;""""&amp;J293&amp;""""&amp;"], "),"")</f>
        <v xml:space="preserve">[292, "Chinnereth 1", 32.80677586, 35.58936053, "Deut 3:17", 0, ""], </v>
      </c>
    </row>
    <row r="294" spans="1:15">
      <c r="A294" t="s">
        <v>807</v>
      </c>
      <c r="B294" t="s">
        <v>805</v>
      </c>
      <c r="C294" t="s">
        <v>808</v>
      </c>
      <c r="D294" t="s">
        <v>809</v>
      </c>
      <c r="E294" t="s">
        <v>810</v>
      </c>
      <c r="G294" s="1">
        <v>293</v>
      </c>
      <c r="H294" s="1" t="str">
        <f t="shared" si="23"/>
        <v>~</v>
      </c>
      <c r="I294" s="1" t="str">
        <f t="shared" si="24"/>
        <v/>
      </c>
      <c r="J294" s="1" t="str">
        <f t="shared" si="22"/>
        <v>~</v>
      </c>
      <c r="K294">
        <v>32.806775855203199</v>
      </c>
      <c r="L294">
        <v>35.589360526790898</v>
      </c>
      <c r="M294" s="1">
        <f>IF(J294="",0,1)</f>
        <v>1</v>
      </c>
      <c r="N294" s="1">
        <f t="shared" si="21"/>
        <v>1</v>
      </c>
      <c r="O294" t="str">
        <f>IF(N294=1,CONCATENATE("["&amp;G294&amp;", "&amp;""""&amp;A294&amp;""""&amp;", "&amp;K294&amp;", "&amp;L294&amp;", "&amp;""""&amp;E294&amp;""""&amp;", "&amp;M294&amp;", "&amp;""""&amp;J294&amp;""""&amp;"], "),"")</f>
        <v xml:space="preserve">[293, "Chinnereth 2", 32.8067758552032, 35.5893605267909, "Josh 19:35", 1, "~"], </v>
      </c>
    </row>
    <row r="295" spans="1:15">
      <c r="A295" t="s">
        <v>811</v>
      </c>
      <c r="B295" t="s">
        <v>805</v>
      </c>
      <c r="C295" t="s">
        <v>812</v>
      </c>
      <c r="D295" t="s">
        <v>813</v>
      </c>
      <c r="E295" t="s">
        <v>814</v>
      </c>
      <c r="F295" t="s">
        <v>49</v>
      </c>
      <c r="G295" s="1">
        <v>294</v>
      </c>
      <c r="H295" s="1" t="str">
        <f t="shared" si="23"/>
        <v>&gt;</v>
      </c>
      <c r="I295" s="1" t="str">
        <f t="shared" si="24"/>
        <v/>
      </c>
      <c r="J295" s="1" t="str">
        <f t="shared" si="22"/>
        <v>&gt;</v>
      </c>
      <c r="K295">
        <v>32.806775855203199</v>
      </c>
      <c r="L295">
        <v>35.589360526790898</v>
      </c>
      <c r="M295" s="1">
        <f>IF(J295="",0,1)</f>
        <v>1</v>
      </c>
      <c r="N295" s="1">
        <f t="shared" si="21"/>
        <v>1</v>
      </c>
      <c r="O295" t="str">
        <f>IF(N295=1,CONCATENATE("["&amp;G295&amp;", "&amp;""""&amp;A295&amp;""""&amp;", "&amp;K295&amp;", "&amp;L295&amp;", "&amp;""""&amp;E295&amp;""""&amp;", "&amp;M295&amp;", "&amp;""""&amp;J295&amp;""""&amp;"], "),"")</f>
        <v xml:space="preserve">[294, "Chinneroth", 32.8067758552032, 35.5893605267909, "Josh 11:2, 1 Kgs 15:20", 1, "&gt;"], </v>
      </c>
    </row>
    <row r="296" spans="1:15">
      <c r="A296" t="s">
        <v>815</v>
      </c>
      <c r="C296">
        <v>38.444839999999999</v>
      </c>
      <c r="D296">
        <v>26.063302</v>
      </c>
      <c r="E296" t="s">
        <v>816</v>
      </c>
      <c r="F296" t="s">
        <v>817</v>
      </c>
      <c r="G296" s="1">
        <v>295</v>
      </c>
      <c r="H296" s="1" t="str">
        <f t="shared" si="23"/>
        <v/>
      </c>
      <c r="I296" s="1" t="str">
        <f t="shared" si="24"/>
        <v/>
      </c>
      <c r="J296" s="1" t="str">
        <f t="shared" si="22"/>
        <v/>
      </c>
      <c r="K296">
        <v>38.444839999999999</v>
      </c>
      <c r="L296">
        <v>26.063302</v>
      </c>
      <c r="M296" s="1">
        <f>IF(J296="",0,1)</f>
        <v>0</v>
      </c>
      <c r="N296" s="1">
        <f t="shared" si="21"/>
        <v>1</v>
      </c>
      <c r="O296" t="str">
        <f>IF(N296=1,CONCATENATE("["&amp;G296&amp;", "&amp;""""&amp;A296&amp;""""&amp;", "&amp;K296&amp;", "&amp;L296&amp;", "&amp;""""&amp;E296&amp;""""&amp;", "&amp;M296&amp;", "&amp;""""&amp;J296&amp;""""&amp;"], "),"")</f>
        <v xml:space="preserve">[295, "Chios", 38.44484, 26.063302, "Acts 20:15", 0, ""], </v>
      </c>
    </row>
    <row r="297" spans="1:15">
      <c r="A297" t="s">
        <v>818</v>
      </c>
      <c r="B297" t="s">
        <v>797</v>
      </c>
      <c r="C297">
        <v>32.683230999999999</v>
      </c>
      <c r="D297">
        <v>35.324694000000001</v>
      </c>
      <c r="E297" t="s">
        <v>819</v>
      </c>
      <c r="G297" s="1">
        <v>296</v>
      </c>
      <c r="H297" s="1" t="str">
        <f t="shared" si="23"/>
        <v/>
      </c>
      <c r="I297" s="1" t="str">
        <f t="shared" si="24"/>
        <v/>
      </c>
      <c r="J297" s="1" t="str">
        <f t="shared" si="22"/>
        <v/>
      </c>
      <c r="K297">
        <v>32.683230999999999</v>
      </c>
      <c r="L297">
        <v>35.324694000000001</v>
      </c>
      <c r="M297" s="1">
        <f>IF(J297="",0,1)</f>
        <v>0</v>
      </c>
      <c r="N297" s="1">
        <f t="shared" si="21"/>
        <v>1</v>
      </c>
      <c r="O297" t="str">
        <f>IF(N297=1,CONCATENATE("["&amp;G297&amp;", "&amp;""""&amp;A297&amp;""""&amp;", "&amp;K297&amp;", "&amp;L297&amp;", "&amp;""""&amp;E297&amp;""""&amp;", "&amp;M297&amp;", "&amp;""""&amp;J297&amp;""""&amp;"], "),"")</f>
        <v xml:space="preserve">[296, "Chisloth-tabor", 32.683231, 35.324694, "Josh 19:12", 0, ""], </v>
      </c>
    </row>
    <row r="298" spans="1:15">
      <c r="A298" t="s">
        <v>820</v>
      </c>
      <c r="B298" t="s">
        <v>821</v>
      </c>
      <c r="C298" t="s">
        <v>822</v>
      </c>
      <c r="D298" t="s">
        <v>823</v>
      </c>
      <c r="E298" t="s">
        <v>727</v>
      </c>
      <c r="G298" s="1">
        <v>297</v>
      </c>
      <c r="H298" s="1" t="str">
        <f t="shared" si="23"/>
        <v>~</v>
      </c>
      <c r="I298" s="1" t="str">
        <f t="shared" si="24"/>
        <v/>
      </c>
      <c r="J298" s="1" t="str">
        <f t="shared" si="22"/>
        <v>~</v>
      </c>
      <c r="K298">
        <v>31.823336999999999</v>
      </c>
      <c r="L298">
        <v>34.777779000000002</v>
      </c>
      <c r="M298" s="1">
        <f>IF(J298="",0,1)</f>
        <v>1</v>
      </c>
      <c r="N298" s="1">
        <f t="shared" si="21"/>
        <v>1</v>
      </c>
      <c r="O298" t="str">
        <f>IF(N298=1,CONCATENATE("["&amp;G298&amp;", "&amp;""""&amp;A298&amp;""""&amp;", "&amp;K298&amp;", "&amp;L298&amp;", "&amp;""""&amp;E298&amp;""""&amp;", "&amp;M298&amp;", "&amp;""""&amp;J298&amp;""""&amp;"], "),"")</f>
        <v xml:space="preserve">[297, "Chitlish", 31.823337, 34.777779, "Josh 15:40", 1, "~"], </v>
      </c>
    </row>
    <row r="299" spans="1:15">
      <c r="A299" t="s">
        <v>824</v>
      </c>
      <c r="C299">
        <v>32.909091689330197</v>
      </c>
      <c r="D299">
        <v>35.552923241442002</v>
      </c>
      <c r="E299" t="s">
        <v>825</v>
      </c>
      <c r="G299" s="1">
        <v>298</v>
      </c>
      <c r="H299" s="1" t="str">
        <f t="shared" si="23"/>
        <v/>
      </c>
      <c r="I299" s="1" t="str">
        <f t="shared" si="24"/>
        <v/>
      </c>
      <c r="J299" s="1" t="str">
        <f t="shared" si="22"/>
        <v/>
      </c>
      <c r="K299">
        <v>32.909091689999997</v>
      </c>
      <c r="L299">
        <v>35.552923239999998</v>
      </c>
      <c r="M299" s="1">
        <f>IF(J299="",0,1)</f>
        <v>0</v>
      </c>
      <c r="N299" s="1">
        <f t="shared" si="21"/>
        <v>1</v>
      </c>
      <c r="O299" t="str">
        <f>IF(N299=1,CONCATENATE("["&amp;G299&amp;", "&amp;""""&amp;A299&amp;""""&amp;", "&amp;K299&amp;", "&amp;L299&amp;", "&amp;""""&amp;E299&amp;""""&amp;", "&amp;M299&amp;", "&amp;""""&amp;J299&amp;""""&amp;"], "),"")</f>
        <v xml:space="preserve">[298, "Chorazin", 32.90909169, 35.55292324, "Matt 11:21, Luke 10:13", 0, ""], </v>
      </c>
    </row>
    <row r="300" spans="1:15">
      <c r="A300" t="s">
        <v>826</v>
      </c>
      <c r="B300" t="s">
        <v>827</v>
      </c>
      <c r="C300" t="s">
        <v>828</v>
      </c>
      <c r="D300" t="s">
        <v>829</v>
      </c>
      <c r="E300" t="s">
        <v>830</v>
      </c>
      <c r="F300" t="s">
        <v>49</v>
      </c>
      <c r="G300" s="1">
        <v>299</v>
      </c>
      <c r="H300" s="1" t="str">
        <f t="shared" si="23"/>
        <v>&gt;</v>
      </c>
      <c r="I300" s="1" t="str">
        <f t="shared" si="24"/>
        <v/>
      </c>
      <c r="J300" s="1" t="str">
        <f t="shared" si="22"/>
        <v>&gt;</v>
      </c>
      <c r="K300">
        <v>36.918026953562702</v>
      </c>
      <c r="L300">
        <v>34.891533984225603</v>
      </c>
      <c r="M300" s="1">
        <f>IF(J300="",0,1)</f>
        <v>1</v>
      </c>
      <c r="N300" s="1">
        <f t="shared" si="21"/>
        <v>1</v>
      </c>
      <c r="O300" t="str">
        <f>IF(N300=1,CONCATENATE("["&amp;G300&amp;", "&amp;""""&amp;A300&amp;""""&amp;", "&amp;K300&amp;", "&amp;L300&amp;", "&amp;""""&amp;E300&amp;""""&amp;", "&amp;M300&amp;", "&amp;""""&amp;J300&amp;""""&amp;"], "),"")</f>
        <v xml:space="preserve">[299, "Cilicia", 36.9180269535627, 34.8915339842256, "Acts 6:9, Acts 15:23, Acts 15:41, Acts 21:39, Acts 22:3, Acts 23:34, Acts 27:5, Gal 1:21", 1, "&gt;"], </v>
      </c>
    </row>
    <row r="301" spans="1:15">
      <c r="A301" t="s">
        <v>831</v>
      </c>
      <c r="B301" t="s">
        <v>832</v>
      </c>
      <c r="C301">
        <v>30.108086</v>
      </c>
      <c r="D301">
        <v>31.33822</v>
      </c>
      <c r="E301" t="s">
        <v>833</v>
      </c>
      <c r="G301" s="1">
        <v>300</v>
      </c>
      <c r="H301" s="1" t="str">
        <f t="shared" si="23"/>
        <v/>
      </c>
      <c r="I301" s="1" t="str">
        <f t="shared" si="24"/>
        <v/>
      </c>
      <c r="J301" s="1" t="str">
        <f t="shared" si="22"/>
        <v/>
      </c>
      <c r="K301">
        <v>30.108086</v>
      </c>
      <c r="L301">
        <v>31.33822</v>
      </c>
      <c r="M301" s="1">
        <f>IF(J301="",0,1)</f>
        <v>0</v>
      </c>
      <c r="N301" s="1">
        <f t="shared" si="21"/>
        <v>1</v>
      </c>
      <c r="O301" t="str">
        <f>IF(N301=1,CONCATENATE("["&amp;G301&amp;", "&amp;""""&amp;A301&amp;""""&amp;", "&amp;K301&amp;", "&amp;L301&amp;", "&amp;""""&amp;E301&amp;""""&amp;", "&amp;M301&amp;", "&amp;""""&amp;J301&amp;""""&amp;"], "),"")</f>
        <v xml:space="preserve">[300, "City of Destruction", 30.108086, 31.33822, "Isa 19:18", 0, ""], </v>
      </c>
    </row>
    <row r="302" spans="1:15">
      <c r="A302" t="s">
        <v>834</v>
      </c>
      <c r="B302" t="s">
        <v>835</v>
      </c>
      <c r="C302" t="s">
        <v>836</v>
      </c>
      <c r="D302" t="s">
        <v>837</v>
      </c>
      <c r="E302" t="s">
        <v>838</v>
      </c>
      <c r="G302" s="1">
        <v>301</v>
      </c>
      <c r="H302" s="1" t="str">
        <f t="shared" si="23"/>
        <v>~</v>
      </c>
      <c r="I302" s="1" t="str">
        <f t="shared" si="24"/>
        <v/>
      </c>
      <c r="J302" s="1" t="str">
        <f t="shared" si="22"/>
        <v>~</v>
      </c>
      <c r="K302">
        <v>31.461525361647599</v>
      </c>
      <c r="L302">
        <v>35.392411082423401</v>
      </c>
      <c r="M302" s="1">
        <f>IF(J302="",0,1)</f>
        <v>1</v>
      </c>
      <c r="N302" s="1">
        <f t="shared" si="21"/>
        <v>1</v>
      </c>
      <c r="O302" t="str">
        <f>IF(N302=1,CONCATENATE("["&amp;G302&amp;", "&amp;""""&amp;A302&amp;""""&amp;", "&amp;K302&amp;", "&amp;L302&amp;", "&amp;""""&amp;E302&amp;""""&amp;", "&amp;M302&amp;", "&amp;""""&amp;J302&amp;""""&amp;"], "),"")</f>
        <v xml:space="preserve">[301, "City of Salt", 31.4615253616476, 35.3924110824234, "Josh 15:62", 1, "~"], </v>
      </c>
    </row>
    <row r="303" spans="1:15">
      <c r="A303" t="s">
        <v>839</v>
      </c>
      <c r="B303" t="s">
        <v>114</v>
      </c>
      <c r="C303">
        <v>31.777443999999999</v>
      </c>
      <c r="D303">
        <v>35.234935</v>
      </c>
      <c r="E303" t="s">
        <v>840</v>
      </c>
      <c r="G303" s="1">
        <v>302</v>
      </c>
      <c r="H303" s="1" t="str">
        <f t="shared" si="23"/>
        <v/>
      </c>
      <c r="I303" s="1" t="str">
        <f t="shared" si="24"/>
        <v/>
      </c>
      <c r="J303" s="1" t="str">
        <f t="shared" si="22"/>
        <v/>
      </c>
      <c r="K303">
        <v>31.777443999999999</v>
      </c>
      <c r="L303">
        <v>35.234935</v>
      </c>
      <c r="M303" s="1">
        <f>IF(J303="",0,1)</f>
        <v>0</v>
      </c>
      <c r="N303" s="1">
        <f t="shared" si="21"/>
        <v>1</v>
      </c>
      <c r="O303" t="str">
        <f>IF(N303=1,CONCATENATE("["&amp;G303&amp;", "&amp;""""&amp;A303&amp;""""&amp;", "&amp;K303&amp;", "&amp;L303&amp;", "&amp;""""&amp;E303&amp;""""&amp;", "&amp;M303&amp;", "&amp;""""&amp;J303&amp;""""&amp;"], "),"")</f>
        <v xml:space="preserve">[302, "City of the Lord", 31.777444, 35.234935, "Isa 60:14", 0, ""], </v>
      </c>
    </row>
    <row r="304" spans="1:15">
      <c r="A304" t="s">
        <v>841</v>
      </c>
      <c r="C304">
        <v>36.6850225579091</v>
      </c>
      <c r="D304">
        <v>27.3743943237675</v>
      </c>
      <c r="E304" t="s">
        <v>842</v>
      </c>
      <c r="G304" s="1">
        <v>303</v>
      </c>
      <c r="H304" s="1" t="str">
        <f t="shared" si="23"/>
        <v/>
      </c>
      <c r="I304" s="1" t="str">
        <f t="shared" si="24"/>
        <v/>
      </c>
      <c r="J304" s="1" t="str">
        <f t="shared" si="22"/>
        <v/>
      </c>
      <c r="K304">
        <v>36.68502256</v>
      </c>
      <c r="L304">
        <v>27.37439432</v>
      </c>
      <c r="M304" s="1">
        <f>IF(J304="",0,1)</f>
        <v>0</v>
      </c>
      <c r="N304" s="1">
        <f t="shared" si="21"/>
        <v>1</v>
      </c>
      <c r="O304" t="str">
        <f>IF(N304=1,CONCATENATE("["&amp;G304&amp;", "&amp;""""&amp;A304&amp;""""&amp;", "&amp;K304&amp;", "&amp;L304&amp;", "&amp;""""&amp;E304&amp;""""&amp;", "&amp;M304&amp;", "&amp;""""&amp;J304&amp;""""&amp;"], "),"")</f>
        <v xml:space="preserve">[303, "Cnidus", 36.68502256, 27.37439432, "Acts 27:7", 0, ""], </v>
      </c>
    </row>
    <row r="305" spans="1:15">
      <c r="A305" t="s">
        <v>843</v>
      </c>
      <c r="C305">
        <v>37.783333333333303</v>
      </c>
      <c r="D305">
        <v>29.25</v>
      </c>
      <c r="E305" t="s">
        <v>844</v>
      </c>
      <c r="G305" s="1">
        <v>304</v>
      </c>
      <c r="H305" s="1" t="str">
        <f t="shared" si="23"/>
        <v/>
      </c>
      <c r="I305" s="1" t="str">
        <f t="shared" si="24"/>
        <v/>
      </c>
      <c r="J305" s="1" t="str">
        <f t="shared" si="22"/>
        <v/>
      </c>
      <c r="K305">
        <v>37.783333329999998</v>
      </c>
      <c r="L305">
        <v>29.25</v>
      </c>
      <c r="M305" s="1">
        <f>IF(J305="",0,1)</f>
        <v>0</v>
      </c>
      <c r="N305" s="1">
        <f t="shared" si="21"/>
        <v>1</v>
      </c>
      <c r="O305" t="str">
        <f>IF(N305=1,CONCATENATE("["&amp;G305&amp;", "&amp;""""&amp;A305&amp;""""&amp;", "&amp;K305&amp;", "&amp;L305&amp;", "&amp;""""&amp;E305&amp;""""&amp;", "&amp;M305&amp;", "&amp;""""&amp;J305&amp;""""&amp;"], "),"")</f>
        <v xml:space="preserve">[304, "Colossae", 37.78333333, 29.25, "Col 1:2", 0, ""], </v>
      </c>
    </row>
    <row r="306" spans="1:15">
      <c r="A306" t="s">
        <v>845</v>
      </c>
      <c r="C306">
        <v>37.905957358656103</v>
      </c>
      <c r="D306">
        <v>22.877881755888399</v>
      </c>
      <c r="E306" t="s">
        <v>846</v>
      </c>
      <c r="G306" s="1">
        <v>305</v>
      </c>
      <c r="H306" s="1" t="str">
        <f t="shared" si="23"/>
        <v/>
      </c>
      <c r="I306" s="1" t="str">
        <f t="shared" si="24"/>
        <v/>
      </c>
      <c r="J306" s="1" t="str">
        <f t="shared" si="22"/>
        <v/>
      </c>
      <c r="K306">
        <v>37.905957360000002</v>
      </c>
      <c r="L306">
        <v>22.877881760000001</v>
      </c>
      <c r="M306" s="1">
        <f>IF(J306="",0,1)</f>
        <v>0</v>
      </c>
      <c r="N306" s="1">
        <f t="shared" si="21"/>
        <v>1</v>
      </c>
      <c r="O306" t="str">
        <f>IF(N306=1,CONCATENATE("["&amp;G306&amp;", "&amp;""""&amp;A306&amp;""""&amp;", "&amp;K306&amp;", "&amp;L306&amp;", "&amp;""""&amp;E306&amp;""""&amp;", "&amp;M306&amp;", "&amp;""""&amp;J306&amp;""""&amp;"], "),"")</f>
        <v xml:space="preserve">[305, "Corinth", 37.90595736, 22.87788176, "Acts 18:1, Acts 19:1, 1 Cor 1:2, 2 Cor 1:1, 2 Cor 1:23, 2 Tim 4:20", 0, ""], </v>
      </c>
    </row>
    <row r="307" spans="1:15">
      <c r="A307" t="s">
        <v>847</v>
      </c>
      <c r="B307" t="s">
        <v>114</v>
      </c>
      <c r="C307" t="s">
        <v>184</v>
      </c>
      <c r="D307" t="s">
        <v>185</v>
      </c>
      <c r="E307" t="s">
        <v>848</v>
      </c>
      <c r="G307" s="1">
        <v>306</v>
      </c>
      <c r="H307" s="1" t="str">
        <f t="shared" si="23"/>
        <v>&lt;</v>
      </c>
      <c r="I307" s="1" t="str">
        <f t="shared" si="24"/>
        <v/>
      </c>
      <c r="J307" s="1" t="str">
        <f t="shared" si="22"/>
        <v>&lt;</v>
      </c>
      <c r="K307">
        <v>31.777443999999999</v>
      </c>
      <c r="L307">
        <v>35.234935</v>
      </c>
      <c r="M307" s="1">
        <f>IF(J307="",0,1)</f>
        <v>1</v>
      </c>
      <c r="N307" s="1">
        <f t="shared" si="21"/>
        <v>1</v>
      </c>
      <c r="O307" t="str">
        <f>IF(N307=1,CONCATENATE("["&amp;G307&amp;", "&amp;""""&amp;A307&amp;""""&amp;", "&amp;K307&amp;", "&amp;L307&amp;", "&amp;""""&amp;E307&amp;""""&amp;", "&amp;M307&amp;", "&amp;""""&amp;J307&amp;""""&amp;"], "),"")</f>
        <v xml:space="preserve">[306, "Corner Gate", 31.777444, 35.234935, "2 Kgs 14:13, 2 Chr 25:23, 2 Chr 26:9, Jer 31:38, Zech 14:10", 1, "&lt;"], </v>
      </c>
    </row>
    <row r="308" spans="1:15">
      <c r="A308" t="s">
        <v>849</v>
      </c>
      <c r="C308">
        <v>36.804670060549498</v>
      </c>
      <c r="D308">
        <v>27.089940405212801</v>
      </c>
      <c r="E308" t="s">
        <v>850</v>
      </c>
      <c r="G308" s="1">
        <v>307</v>
      </c>
      <c r="H308" s="1" t="str">
        <f t="shared" si="23"/>
        <v/>
      </c>
      <c r="I308" s="1" t="str">
        <f t="shared" si="24"/>
        <v/>
      </c>
      <c r="J308" s="1" t="str">
        <f t="shared" si="22"/>
        <v/>
      </c>
      <c r="K308">
        <v>36.804670059999999</v>
      </c>
      <c r="L308">
        <v>27.089940410000001</v>
      </c>
      <c r="M308" s="1">
        <f>IF(J308="",0,1)</f>
        <v>0</v>
      </c>
      <c r="N308" s="1">
        <f t="shared" si="21"/>
        <v>1</v>
      </c>
      <c r="O308" t="str">
        <f>IF(N308=1,CONCATENATE("["&amp;G308&amp;", "&amp;""""&amp;A308&amp;""""&amp;", "&amp;K308&amp;", "&amp;L308&amp;", "&amp;""""&amp;E308&amp;""""&amp;", "&amp;M308&amp;", "&amp;""""&amp;J308&amp;""""&amp;"], "),"")</f>
        <v xml:space="preserve">[307, "Cos", 36.80467006, 27.08994041, "Acts 21:1", 0, ""], </v>
      </c>
    </row>
    <row r="309" spans="1:15">
      <c r="A309" t="s">
        <v>851</v>
      </c>
      <c r="B309" t="s">
        <v>52</v>
      </c>
      <c r="C309">
        <v>31.7</v>
      </c>
      <c r="D309">
        <v>35</v>
      </c>
      <c r="E309" t="s">
        <v>852</v>
      </c>
      <c r="G309" s="1">
        <v>308</v>
      </c>
      <c r="H309" s="1" t="str">
        <f t="shared" si="23"/>
        <v/>
      </c>
      <c r="I309" s="1" t="str">
        <f t="shared" si="24"/>
        <v/>
      </c>
      <c r="J309" s="1" t="str">
        <f t="shared" si="22"/>
        <v/>
      </c>
      <c r="K309">
        <v>31.7</v>
      </c>
      <c r="L309">
        <v>35</v>
      </c>
      <c r="M309" s="1">
        <f>IF(J309="",0,1)</f>
        <v>0</v>
      </c>
      <c r="N309" s="1">
        <f t="shared" si="21"/>
        <v>1</v>
      </c>
      <c r="O309" t="str">
        <f>IF(N309=1,CONCATENATE("["&amp;G309&amp;", "&amp;""""&amp;A309&amp;""""&amp;", "&amp;K309&amp;", "&amp;L309&amp;", "&amp;""""&amp;E309&amp;""""&amp;", "&amp;M309&amp;", "&amp;""""&amp;J309&amp;""""&amp;"], "),"")</f>
        <v xml:space="preserve">[308, "Cozeba", 31.7, 35, "1 Chr 4:22", 0, ""], </v>
      </c>
    </row>
    <row r="310" spans="1:15">
      <c r="A310" t="s">
        <v>755</v>
      </c>
      <c r="C310">
        <v>35.171239</v>
      </c>
      <c r="D310">
        <v>25.007204000000002</v>
      </c>
      <c r="E310" t="s">
        <v>853</v>
      </c>
      <c r="F310" t="s">
        <v>854</v>
      </c>
      <c r="G310" s="1">
        <v>309</v>
      </c>
      <c r="H310" s="1" t="str">
        <f t="shared" si="23"/>
        <v/>
      </c>
      <c r="I310" s="1" t="str">
        <f t="shared" si="24"/>
        <v/>
      </c>
      <c r="J310" s="1" t="str">
        <f t="shared" si="22"/>
        <v/>
      </c>
      <c r="K310">
        <v>35.171239</v>
      </c>
      <c r="L310">
        <v>25.007204000000002</v>
      </c>
      <c r="M310" s="1">
        <f>IF(J310="",0,1)</f>
        <v>0</v>
      </c>
      <c r="N310" s="1">
        <f t="shared" si="21"/>
        <v>1</v>
      </c>
      <c r="O310" t="str">
        <f>IF(N310=1,CONCATENATE("["&amp;G310&amp;", "&amp;""""&amp;A310&amp;""""&amp;", "&amp;K310&amp;", "&amp;L310&amp;", "&amp;""""&amp;E310&amp;""""&amp;", "&amp;M310&amp;", "&amp;""""&amp;J310&amp;""""&amp;"], "),"")</f>
        <v xml:space="preserve">[309, "Crete", 35.171239, 25.007204, "Acts 27:7, Acts 27:12, Acts 27:13, Acts 27:21, Titus 1:5", 0, ""], </v>
      </c>
    </row>
    <row r="311" spans="1:15">
      <c r="A311" t="s">
        <v>855</v>
      </c>
      <c r="B311" t="s">
        <v>509</v>
      </c>
      <c r="C311">
        <v>33.931480000000001</v>
      </c>
      <c r="D311">
        <v>36.152048999999998</v>
      </c>
      <c r="E311" t="s">
        <v>856</v>
      </c>
      <c r="G311" s="1">
        <v>310</v>
      </c>
      <c r="H311" s="1" t="str">
        <f t="shared" si="23"/>
        <v/>
      </c>
      <c r="I311" s="1" t="str">
        <f t="shared" si="24"/>
        <v/>
      </c>
      <c r="J311" s="1" t="str">
        <f t="shared" si="22"/>
        <v/>
      </c>
      <c r="K311">
        <v>33.931480000000001</v>
      </c>
      <c r="L311">
        <v>36.152048999999998</v>
      </c>
      <c r="M311" s="1">
        <f>IF(J311="",0,1)</f>
        <v>0</v>
      </c>
      <c r="N311" s="1">
        <f t="shared" si="21"/>
        <v>1</v>
      </c>
      <c r="O311" t="str">
        <f>IF(N311=1,CONCATENATE("["&amp;G311&amp;", "&amp;""""&amp;A311&amp;""""&amp;", "&amp;K311&amp;", "&amp;L311&amp;", "&amp;""""&amp;E311&amp;""""&amp;", "&amp;M311&amp;", "&amp;""""&amp;J311&amp;""""&amp;"], "),"")</f>
        <v xml:space="preserve">[310, "Cun", 33.93148, 36.152049, "1 Chr 18:8", 0, ""], </v>
      </c>
    </row>
    <row r="312" spans="1:15">
      <c r="A312" t="s">
        <v>857</v>
      </c>
      <c r="B312" t="s">
        <v>858</v>
      </c>
      <c r="C312" t="s">
        <v>859</v>
      </c>
      <c r="D312" t="s">
        <v>860</v>
      </c>
      <c r="E312" t="s">
        <v>861</v>
      </c>
      <c r="G312" s="1">
        <v>311</v>
      </c>
      <c r="H312" s="1" t="str">
        <f t="shared" si="23"/>
        <v>&gt;</v>
      </c>
      <c r="I312" s="1" t="str">
        <f t="shared" si="24"/>
        <v/>
      </c>
      <c r="J312" s="1" t="str">
        <f t="shared" si="22"/>
        <v>&gt;</v>
      </c>
      <c r="K312">
        <v>21.959788</v>
      </c>
      <c r="L312">
        <v>31.343557000000001</v>
      </c>
      <c r="M312" s="1">
        <f>IF(J312="",0,1)</f>
        <v>1</v>
      </c>
      <c r="N312" s="1">
        <f t="shared" si="21"/>
        <v>1</v>
      </c>
      <c r="O312" t="str">
        <f>IF(N312=1,CONCATENATE("["&amp;G312&amp;", "&amp;""""&amp;A312&amp;""""&amp;", "&amp;K312&amp;", "&amp;L312&amp;", "&amp;""""&amp;E312&amp;""""&amp;", "&amp;M312&amp;", "&amp;""""&amp;J312&amp;""""&amp;"], "),"")</f>
        <v xml:space="preserve">[311, "Cush", 21.959788, 31.343557, "Gen 2:13, 2 Kgs 19:9, Ps 68:31, Ps 87:4, Isa 11:11, Isa 18:1, Isa 20:3, Isa 20:5, Isa 37:9, Isa 43:3, Isa 45:14, Jer 46:9, Ezek 29:10, Ezek 30:4, Ezek 30:5, Ezek 30:9, Ezek 38:5, Nahum 3:9, Zeph 3:10", 1, "&gt;"], </v>
      </c>
    </row>
    <row r="313" spans="1:15">
      <c r="A313" t="s">
        <v>862</v>
      </c>
      <c r="B313" t="s">
        <v>858</v>
      </c>
      <c r="C313" t="s">
        <v>859</v>
      </c>
      <c r="D313" t="s">
        <v>860</v>
      </c>
      <c r="E313" t="s">
        <v>863</v>
      </c>
      <c r="G313" s="1">
        <v>312</v>
      </c>
      <c r="H313" s="1" t="str">
        <f t="shared" si="23"/>
        <v>&gt;</v>
      </c>
      <c r="I313" s="1" t="str">
        <f t="shared" si="24"/>
        <v/>
      </c>
      <c r="J313" s="1" t="str">
        <f t="shared" si="22"/>
        <v>&gt;</v>
      </c>
      <c r="K313">
        <v>21.959788</v>
      </c>
      <c r="L313">
        <v>31.343557000000001</v>
      </c>
      <c r="M313" s="1">
        <f>IF(J313="",0,1)</f>
        <v>1</v>
      </c>
      <c r="N313" s="1">
        <f t="shared" si="21"/>
        <v>1</v>
      </c>
      <c r="O313" t="str">
        <f>IF(N313=1,CONCATENATE("["&amp;G313&amp;", "&amp;""""&amp;A313&amp;""""&amp;", "&amp;K313&amp;", "&amp;L313&amp;", "&amp;""""&amp;E313&amp;""""&amp;", "&amp;M313&amp;", "&amp;""""&amp;J313&amp;""""&amp;"], "),"")</f>
        <v xml:space="preserve">[312, "Cushan", 21.959788, 31.343557, "Hab 3:7", 1, "&gt;"], </v>
      </c>
    </row>
    <row r="314" spans="1:15">
      <c r="A314" t="s">
        <v>864</v>
      </c>
      <c r="C314">
        <v>32.733333000000002</v>
      </c>
      <c r="D314">
        <v>44.666666999999997</v>
      </c>
      <c r="E314" t="s">
        <v>865</v>
      </c>
      <c r="F314" t="s">
        <v>866</v>
      </c>
      <c r="G314" s="1">
        <v>313</v>
      </c>
      <c r="H314" s="1" t="str">
        <f t="shared" si="23"/>
        <v/>
      </c>
      <c r="I314" s="1" t="str">
        <f t="shared" si="24"/>
        <v/>
      </c>
      <c r="J314" s="1" t="str">
        <f t="shared" si="22"/>
        <v/>
      </c>
      <c r="K314">
        <v>32.733333000000002</v>
      </c>
      <c r="L314">
        <v>44.666666999999997</v>
      </c>
      <c r="M314" s="1">
        <f>IF(J314="",0,1)</f>
        <v>0</v>
      </c>
      <c r="N314" s="1">
        <f t="shared" si="21"/>
        <v>1</v>
      </c>
      <c r="O314" t="str">
        <f>IF(N314=1,CONCATENATE("["&amp;G314&amp;", "&amp;""""&amp;A314&amp;""""&amp;", "&amp;K314&amp;", "&amp;L314&amp;", "&amp;""""&amp;E314&amp;""""&amp;", "&amp;M314&amp;", "&amp;""""&amp;J314&amp;""""&amp;"], "),"")</f>
        <v xml:space="preserve">[313, "Cuth", 32.733333, 44.666667, "2 Kgs 17:30", 0, ""], </v>
      </c>
    </row>
    <row r="315" spans="1:15">
      <c r="A315" t="s">
        <v>867</v>
      </c>
      <c r="B315" t="s">
        <v>864</v>
      </c>
      <c r="C315">
        <v>32.733333000000002</v>
      </c>
      <c r="D315">
        <v>44.666666999999997</v>
      </c>
      <c r="E315" t="s">
        <v>346</v>
      </c>
      <c r="G315" s="1">
        <v>314</v>
      </c>
      <c r="H315" s="1" t="str">
        <f t="shared" si="23"/>
        <v/>
      </c>
      <c r="I315" s="1" t="str">
        <f t="shared" si="24"/>
        <v/>
      </c>
      <c r="J315" s="1" t="str">
        <f t="shared" si="22"/>
        <v/>
      </c>
      <c r="K315">
        <v>32.733333000000002</v>
      </c>
      <c r="L315">
        <v>44.666666999999997</v>
      </c>
      <c r="M315" s="1">
        <f>IF(J315="",0,1)</f>
        <v>0</v>
      </c>
      <c r="N315" s="1">
        <f t="shared" si="21"/>
        <v>1</v>
      </c>
      <c r="O315" t="str">
        <f>IF(N315=1,CONCATENATE("["&amp;G315&amp;", "&amp;""""&amp;A315&amp;""""&amp;", "&amp;K315&amp;", "&amp;L315&amp;", "&amp;""""&amp;E315&amp;""""&amp;", "&amp;M315&amp;", "&amp;""""&amp;J315&amp;""""&amp;"], "),"")</f>
        <v xml:space="preserve">[314, "Cuthah", 32.733333, 44.666667, "2 Kgs 17:24", 0, ""], </v>
      </c>
    </row>
    <row r="316" spans="1:15">
      <c r="A316" t="s">
        <v>868</v>
      </c>
      <c r="C316">
        <v>35.018306000000003</v>
      </c>
      <c r="D316">
        <v>33.207692999999999</v>
      </c>
      <c r="E316" t="s">
        <v>869</v>
      </c>
      <c r="F316" t="s">
        <v>854</v>
      </c>
      <c r="G316" s="1">
        <v>315</v>
      </c>
      <c r="H316" s="1" t="str">
        <f t="shared" si="23"/>
        <v/>
      </c>
      <c r="I316" s="1" t="str">
        <f t="shared" si="24"/>
        <v/>
      </c>
      <c r="J316" s="1" t="str">
        <f t="shared" si="22"/>
        <v/>
      </c>
      <c r="K316">
        <v>35.018306000000003</v>
      </c>
      <c r="L316">
        <v>33.207692999999999</v>
      </c>
      <c r="M316" s="1">
        <f>IF(J316="",0,1)</f>
        <v>0</v>
      </c>
      <c r="N316" s="1">
        <f t="shared" si="21"/>
        <v>1</v>
      </c>
      <c r="O316" t="str">
        <f>IF(N316=1,CONCATENATE("["&amp;G316&amp;", "&amp;""""&amp;A316&amp;""""&amp;", "&amp;K316&amp;", "&amp;L316&amp;", "&amp;""""&amp;E316&amp;""""&amp;", "&amp;M316&amp;", "&amp;""""&amp;J316&amp;""""&amp;"], "),"")</f>
        <v xml:space="preserve">[315, "Cyprus", 35.018306, 33.207693, "Isa 23:1, Isa 23:12, Jer 2:10, Ezek 27:6, Acts 4:36, Acts 11:19, Acts 11:20, Acts 13:4, Acts 15:39, Acts 21:3, Acts 21:16, Acts 27:4", 0, ""], </v>
      </c>
    </row>
    <row r="317" spans="1:15">
      <c r="A317" t="s">
        <v>870</v>
      </c>
      <c r="C317">
        <v>32.824978999999999</v>
      </c>
      <c r="D317">
        <v>21.858301000000001</v>
      </c>
      <c r="E317" t="s">
        <v>871</v>
      </c>
      <c r="F317" t="s">
        <v>872</v>
      </c>
      <c r="G317" s="1">
        <v>316</v>
      </c>
      <c r="H317" s="1" t="str">
        <f t="shared" si="23"/>
        <v/>
      </c>
      <c r="I317" s="1" t="str">
        <f t="shared" si="24"/>
        <v/>
      </c>
      <c r="J317" s="1" t="str">
        <f t="shared" si="22"/>
        <v/>
      </c>
      <c r="K317">
        <v>32.824978999999999</v>
      </c>
      <c r="L317">
        <v>21.858301000000001</v>
      </c>
      <c r="M317" s="1">
        <f>IF(J317="",0,1)</f>
        <v>0</v>
      </c>
      <c r="N317" s="1">
        <f t="shared" si="21"/>
        <v>1</v>
      </c>
      <c r="O317" t="str">
        <f>IF(N317=1,CONCATENATE("["&amp;G317&amp;", "&amp;""""&amp;A317&amp;""""&amp;", "&amp;K317&amp;", "&amp;L317&amp;", "&amp;""""&amp;E317&amp;""""&amp;", "&amp;M317&amp;", "&amp;""""&amp;J317&amp;""""&amp;"], "),"")</f>
        <v xml:space="preserve">[316, "Cyrene", 32.824979, 21.858301, "Matt 27:32, Mark 15:21, Luke 23:26, Acts 2:10, Acts 11:20, Acts 13:1", 0, ""], </v>
      </c>
    </row>
    <row r="318" spans="1:15">
      <c r="A318" t="s">
        <v>873</v>
      </c>
      <c r="C318">
        <v>33</v>
      </c>
      <c r="D318">
        <v>35.266682000000003</v>
      </c>
      <c r="E318" t="s">
        <v>874</v>
      </c>
      <c r="G318" s="1">
        <v>317</v>
      </c>
      <c r="H318" s="1" t="str">
        <f t="shared" si="23"/>
        <v/>
      </c>
      <c r="I318" s="1" t="str">
        <f t="shared" si="24"/>
        <v/>
      </c>
      <c r="J318" s="1" t="str">
        <f t="shared" si="22"/>
        <v/>
      </c>
      <c r="K318">
        <v>33</v>
      </c>
      <c r="L318">
        <v>35.266682000000003</v>
      </c>
      <c r="M318" s="1">
        <f>IF(J318="",0,1)</f>
        <v>0</v>
      </c>
      <c r="N318" s="1">
        <f t="shared" si="21"/>
        <v>1</v>
      </c>
      <c r="O318" t="str">
        <f>IF(N318=1,CONCATENATE("["&amp;G318&amp;", "&amp;""""&amp;A318&amp;""""&amp;", "&amp;K318&amp;", "&amp;L318&amp;", "&amp;""""&amp;E318&amp;""""&amp;", "&amp;M318&amp;", "&amp;""""&amp;J318&amp;""""&amp;"], "),"")</f>
        <v xml:space="preserve">[317, "Dabbesheth", 33, 35.266682, "Josh 19:11", 0, ""], </v>
      </c>
    </row>
    <row r="319" spans="1:15">
      <c r="A319" t="s">
        <v>875</v>
      </c>
      <c r="C319">
        <v>32.691712675842801</v>
      </c>
      <c r="D319">
        <v>35.371710310619797</v>
      </c>
      <c r="E319" t="s">
        <v>876</v>
      </c>
      <c r="G319" s="1">
        <v>318</v>
      </c>
      <c r="H319" s="1" t="str">
        <f t="shared" si="23"/>
        <v/>
      </c>
      <c r="I319" s="1" t="str">
        <f t="shared" si="24"/>
        <v/>
      </c>
      <c r="J319" s="1" t="str">
        <f t="shared" si="22"/>
        <v/>
      </c>
      <c r="K319">
        <v>32.691712680000002</v>
      </c>
      <c r="L319">
        <v>35.371710309999997</v>
      </c>
      <c r="M319" s="1">
        <f>IF(J319="",0,1)</f>
        <v>0</v>
      </c>
      <c r="N319" s="1">
        <f t="shared" si="21"/>
        <v>1</v>
      </c>
      <c r="O319" t="str">
        <f>IF(N319=1,CONCATENATE("["&amp;G319&amp;", "&amp;""""&amp;A319&amp;""""&amp;", "&amp;K319&amp;", "&amp;L319&amp;", "&amp;""""&amp;E319&amp;""""&amp;", "&amp;M319&amp;", "&amp;""""&amp;J319&amp;""""&amp;"], "),"")</f>
        <v xml:space="preserve">[318, "Daberath", 32.69171268, 35.37171031, "Josh 19:12, Josh 21:28, 1 Chr 6:72", 0, ""], </v>
      </c>
    </row>
    <row r="320" spans="1:15">
      <c r="A320" t="s">
        <v>877</v>
      </c>
      <c r="B320" t="s">
        <v>878</v>
      </c>
      <c r="C320">
        <v>32.847334946297202</v>
      </c>
      <c r="D320">
        <v>35.522936179770802</v>
      </c>
      <c r="E320" t="s">
        <v>879</v>
      </c>
      <c r="G320" s="1">
        <v>319</v>
      </c>
      <c r="H320" s="1" t="str">
        <f t="shared" si="23"/>
        <v/>
      </c>
      <c r="I320" s="1" t="str">
        <f t="shared" si="24"/>
        <v/>
      </c>
      <c r="J320" s="1" t="str">
        <f t="shared" si="22"/>
        <v/>
      </c>
      <c r="K320">
        <v>32.847334949999997</v>
      </c>
      <c r="L320">
        <v>35.522936180000002</v>
      </c>
      <c r="M320" s="1">
        <f>IF(J320="",0,1)</f>
        <v>0</v>
      </c>
      <c r="N320" s="1">
        <f t="shared" si="21"/>
        <v>1</v>
      </c>
      <c r="O320" t="str">
        <f>IF(N320=1,CONCATENATE("["&amp;G320&amp;", "&amp;""""&amp;A320&amp;""""&amp;", "&amp;K320&amp;", "&amp;L320&amp;", "&amp;""""&amp;E320&amp;""""&amp;", "&amp;M320&amp;", "&amp;""""&amp;J320&amp;""""&amp;"], "),"")</f>
        <v xml:space="preserve">[319, "Dalmanutha", 32.84733495, 35.52293618, "Mark 8:10", 0, ""], </v>
      </c>
    </row>
    <row r="321" spans="1:15">
      <c r="A321" t="s">
        <v>880</v>
      </c>
      <c r="C321" t="s">
        <v>881</v>
      </c>
      <c r="D321" t="s">
        <v>882</v>
      </c>
      <c r="E321" t="s">
        <v>883</v>
      </c>
      <c r="F321" t="s">
        <v>49</v>
      </c>
      <c r="G321" s="1">
        <v>320</v>
      </c>
      <c r="H321" s="1" t="str">
        <f t="shared" si="23"/>
        <v>&gt;</v>
      </c>
      <c r="I321" s="1" t="str">
        <f t="shared" si="24"/>
        <v/>
      </c>
      <c r="J321" s="1" t="str">
        <f t="shared" si="22"/>
        <v>&gt;</v>
      </c>
      <c r="K321">
        <v>43.515484000000001</v>
      </c>
      <c r="L321">
        <v>16.071538</v>
      </c>
      <c r="M321" s="1">
        <f>IF(J321="",0,1)</f>
        <v>1</v>
      </c>
      <c r="N321" s="1">
        <f t="shared" si="21"/>
        <v>1</v>
      </c>
      <c r="O321" t="str">
        <f>IF(N321=1,CONCATENATE("["&amp;G321&amp;", "&amp;""""&amp;A321&amp;""""&amp;", "&amp;K321&amp;", "&amp;L321&amp;", "&amp;""""&amp;E321&amp;""""&amp;", "&amp;M321&amp;", "&amp;""""&amp;J321&amp;""""&amp;"], "),"")</f>
        <v xml:space="preserve">[320, "Dalmatia", 43.515484, 16.071538, "2 Tim 4:10", 1, "&gt;"], </v>
      </c>
    </row>
    <row r="322" spans="1:15">
      <c r="A322" t="s">
        <v>232</v>
      </c>
      <c r="C322">
        <v>33.519298999999997</v>
      </c>
      <c r="D322">
        <v>36.313449999999897</v>
      </c>
      <c r="E322" t="s">
        <v>884</v>
      </c>
      <c r="G322" s="1">
        <v>321</v>
      </c>
      <c r="H322" s="1" t="str">
        <f t="shared" si="23"/>
        <v/>
      </c>
      <c r="I322" s="1" t="str">
        <f t="shared" si="24"/>
        <v/>
      </c>
      <c r="J322" s="1" t="str">
        <f t="shared" si="22"/>
        <v/>
      </c>
      <c r="K322">
        <v>33.519298999999997</v>
      </c>
      <c r="L322">
        <v>36.313450000000003</v>
      </c>
      <c r="M322" s="1">
        <f>IF(J322="",0,1)</f>
        <v>0</v>
      </c>
      <c r="N322" s="1">
        <f t="shared" si="21"/>
        <v>1</v>
      </c>
      <c r="O322" t="str">
        <f>IF(N322=1,CONCATENATE("["&amp;G322&amp;", "&amp;""""&amp;A322&amp;""""&amp;", "&amp;K322&amp;", "&amp;L322&amp;", "&amp;""""&amp;E322&amp;""""&amp;", "&amp;M322&amp;", "&amp;""""&amp;J322&amp;""""&amp;"], "),"")</f>
        <v xml:space="preserve">[321, "Damascus", 33.519299, 36.31345, "Gen 14:15, Gen 15:2, 2 Sam 8:5, 2 Sam 8:6, 1 Kgs 11:24, 1 Kgs 15:18, 1 Kgs 19:15, 1 Kgs 20:34, 2 Kgs 5:12, 2 Kgs 8:7, 2 Kgs 8:9, 2 Kgs 14:28, 2 Kgs 16:9, 2 Kgs 16:10, 2 Kgs 16:11, 2 Kgs 16:12, 1 Chr 18:5, 1 Chr 18:6, 2 Chr 16:2, 2 Chr 24:23, 2 Chr 28:5, 2 Chr 28:23, Sng 7:4, Isa 7:8, Isa 8:4, Isa 10:9, Isa 17:1, Isa 17:3, Jer 49:23, Jer 49:24, Jer 49:27, Ezek 27:18, Ezek 47:16, Ezek 47:17, Ezek 47:18, Ezek 48:1, Amos 1:3, Amos 1:5, Amos 5:27, Zech 9:1, Acts 9:2, Acts 9:3, Acts 9:8, Acts 9:10, Acts 9:19, Acts 9:22, Acts 9:27, Acts 22:5, Acts 22:6, Acts 22:10, Acts 22:11, Acts 26:12, Acts 26:20, 2 Cor 11:32, Gal 1:17", 0, ""], </v>
      </c>
    </row>
    <row r="323" spans="1:15">
      <c r="A323" t="s">
        <v>885</v>
      </c>
      <c r="C323">
        <v>33.248659978973002</v>
      </c>
      <c r="D323">
        <v>35.652483450390399</v>
      </c>
      <c r="E323" t="s">
        <v>886</v>
      </c>
      <c r="G323" s="1">
        <v>322</v>
      </c>
      <c r="H323" s="1" t="str">
        <f t="shared" si="23"/>
        <v/>
      </c>
      <c r="I323" s="1" t="str">
        <f t="shared" si="24"/>
        <v/>
      </c>
      <c r="J323" s="1" t="str">
        <f t="shared" si="22"/>
        <v/>
      </c>
      <c r="K323">
        <v>33.248659979999999</v>
      </c>
      <c r="L323">
        <v>35.652483449999998</v>
      </c>
      <c r="M323" s="1">
        <f>IF(J323="",0,1)</f>
        <v>0</v>
      </c>
      <c r="N323" s="1">
        <f t="shared" ref="N323:N386" si="25">IF(AND(K323&lt;&gt;"",L323&lt;&gt;""),1,0)</f>
        <v>1</v>
      </c>
      <c r="O323" t="str">
        <f>IF(N323=1,CONCATENATE("["&amp;G323&amp;", "&amp;""""&amp;A323&amp;""""&amp;", "&amp;K323&amp;", "&amp;L323&amp;", "&amp;""""&amp;E323&amp;""""&amp;", "&amp;M323&amp;", "&amp;""""&amp;J323&amp;""""&amp;"], "),"")</f>
        <v xml:space="preserve">[322, "Dan", 33.24865998, 35.65248345, "Gen 14:14, Josh 19:47, Judg 18:29, Judg 20:1, 1 Sam 3:20, 2 Sam 3:10, 2 Sam 17:11, 2 Sam 24:2, 2 Sam 24:6, 2 Sam 24:15, 1 Kgs 4:25, 1 Kgs 12:29, 1 Kgs 12:30, 1 Kgs 15:20, 2 Kgs 10:29, 1 Chr 21:2, 2 Chr 16:4, 2 Chr 30:5, Jer 4:15, Jer 8:16", 0, ""], </v>
      </c>
    </row>
    <row r="324" spans="1:15">
      <c r="A324" t="s">
        <v>887</v>
      </c>
      <c r="C324">
        <v>31.561025000000001</v>
      </c>
      <c r="D324">
        <v>34.975472000000003</v>
      </c>
      <c r="E324" t="s">
        <v>888</v>
      </c>
      <c r="G324" s="1">
        <v>323</v>
      </c>
      <c r="H324" s="1" t="str">
        <f t="shared" si="23"/>
        <v/>
      </c>
      <c r="I324" s="1" t="str">
        <f t="shared" si="24"/>
        <v/>
      </c>
      <c r="J324" s="1" t="str">
        <f t="shared" si="22"/>
        <v/>
      </c>
      <c r="K324">
        <v>31.561025000000001</v>
      </c>
      <c r="L324">
        <v>34.975472000000003</v>
      </c>
      <c r="M324" s="1">
        <f>IF(J324="",0,1)</f>
        <v>0</v>
      </c>
      <c r="N324" s="1">
        <f t="shared" si="25"/>
        <v>1</v>
      </c>
      <c r="O324" t="str">
        <f>IF(N324=1,CONCATENATE("["&amp;G324&amp;", "&amp;""""&amp;A324&amp;""""&amp;", "&amp;K324&amp;", "&amp;L324&amp;", "&amp;""""&amp;E324&amp;""""&amp;", "&amp;M324&amp;", "&amp;""""&amp;J324&amp;""""&amp;"], "),"")</f>
        <v xml:space="preserve">[323, "Dannah", 31.561025, 34.975472, "Josh 15:49", 0, ""], </v>
      </c>
    </row>
    <row r="325" spans="1:15">
      <c r="A325" t="s">
        <v>889</v>
      </c>
      <c r="C325">
        <v>31.416669599770898</v>
      </c>
      <c r="D325">
        <v>34.966670122800799</v>
      </c>
      <c r="E325" t="s">
        <v>890</v>
      </c>
      <c r="G325" s="1">
        <v>324</v>
      </c>
      <c r="H325" s="1" t="str">
        <f t="shared" si="23"/>
        <v/>
      </c>
      <c r="I325" s="1" t="str">
        <f t="shared" si="24"/>
        <v/>
      </c>
      <c r="J325" s="1" t="str">
        <f t="shared" si="22"/>
        <v/>
      </c>
      <c r="K325">
        <v>31.416669599999999</v>
      </c>
      <c r="L325">
        <v>34.966670120000003</v>
      </c>
      <c r="M325" s="1">
        <f>IF(J325="",0,1)</f>
        <v>0</v>
      </c>
      <c r="N325" s="1">
        <f t="shared" si="25"/>
        <v>1</v>
      </c>
      <c r="O325" t="str">
        <f>IF(N325=1,CONCATENATE("["&amp;G325&amp;", "&amp;""""&amp;A325&amp;""""&amp;", "&amp;K325&amp;", "&amp;L325&amp;", "&amp;""""&amp;E325&amp;""""&amp;", "&amp;M325&amp;", "&amp;""""&amp;J325&amp;""""&amp;"], "),"")</f>
        <v xml:space="preserve">[324, "Debir 1", 31.4166696, 34.96667012, "Josh 10:38, Josh 10:39, Josh 11:21, Josh 12:13, Josh 15:15, Josh 15:49, Josh 21:15, Judg 1:11, 1 Chr 6:58", 0, ""], </v>
      </c>
    </row>
    <row r="326" spans="1:15">
      <c r="A326" t="s">
        <v>891</v>
      </c>
      <c r="C326">
        <v>31.816662000000001</v>
      </c>
      <c r="D326">
        <v>35.349994000000002</v>
      </c>
      <c r="E326" t="s">
        <v>892</v>
      </c>
      <c r="F326" t="s">
        <v>893</v>
      </c>
      <c r="G326" s="1">
        <v>325</v>
      </c>
      <c r="H326" s="1" t="str">
        <f t="shared" si="23"/>
        <v/>
      </c>
      <c r="I326" s="1" t="str">
        <f t="shared" si="24"/>
        <v/>
      </c>
      <c r="J326" s="1" t="str">
        <f t="shared" si="22"/>
        <v/>
      </c>
      <c r="K326">
        <v>31.816662000000001</v>
      </c>
      <c r="L326">
        <v>35.349994000000002</v>
      </c>
      <c r="M326" s="1">
        <f>IF(J326="",0,1)</f>
        <v>0</v>
      </c>
      <c r="N326" s="1">
        <f t="shared" si="25"/>
        <v>1</v>
      </c>
      <c r="O326" t="str">
        <f>IF(N326=1,CONCATENATE("["&amp;G326&amp;", "&amp;""""&amp;A326&amp;""""&amp;", "&amp;K326&amp;", "&amp;L326&amp;", "&amp;""""&amp;E326&amp;""""&amp;", "&amp;M326&amp;", "&amp;""""&amp;J326&amp;""""&amp;"], "),"")</f>
        <v xml:space="preserve">[325, "Debir 2", 31.816662, 35.349994, "Josh 15:7", 0, ""], </v>
      </c>
    </row>
    <row r="327" spans="1:15">
      <c r="A327" t="s">
        <v>894</v>
      </c>
      <c r="B327" t="s">
        <v>895</v>
      </c>
      <c r="C327">
        <v>32.662488000000003</v>
      </c>
      <c r="D327">
        <v>35.783568000000002</v>
      </c>
      <c r="E327" t="s">
        <v>672</v>
      </c>
      <c r="G327" s="1">
        <v>326</v>
      </c>
      <c r="H327" s="1" t="str">
        <f t="shared" si="23"/>
        <v/>
      </c>
      <c r="I327" s="1" t="str">
        <f t="shared" si="24"/>
        <v/>
      </c>
      <c r="J327" s="1" t="str">
        <f t="shared" si="22"/>
        <v/>
      </c>
      <c r="K327">
        <v>32.662488000000003</v>
      </c>
      <c r="L327">
        <v>35.783568000000002</v>
      </c>
      <c r="M327" s="1">
        <f>IF(J327="",0,1)</f>
        <v>0</v>
      </c>
      <c r="N327" s="1">
        <f t="shared" si="25"/>
        <v>1</v>
      </c>
      <c r="O327" t="str">
        <f>IF(N327=1,CONCATENATE("["&amp;G327&amp;", "&amp;""""&amp;A327&amp;""""&amp;", "&amp;K327&amp;", "&amp;L327&amp;", "&amp;""""&amp;E327&amp;""""&amp;", "&amp;M327&amp;", "&amp;""""&amp;J327&amp;""""&amp;"], "),"")</f>
        <v xml:space="preserve">[326, "Debir 3", 32.662488, 35.783568, "Josh 13:26", 0, ""], </v>
      </c>
    </row>
    <row r="328" spans="1:15">
      <c r="A328" t="s">
        <v>896</v>
      </c>
      <c r="B328" t="s">
        <v>232</v>
      </c>
      <c r="C328" t="s">
        <v>897</v>
      </c>
      <c r="D328" t="s">
        <v>898</v>
      </c>
      <c r="E328" t="s">
        <v>899</v>
      </c>
      <c r="F328" t="s">
        <v>49</v>
      </c>
      <c r="G328" s="1">
        <v>327</v>
      </c>
      <c r="H328" s="1" t="str">
        <f t="shared" si="23"/>
        <v>&gt;</v>
      </c>
      <c r="I328" s="1" t="str">
        <f t="shared" si="24"/>
        <v/>
      </c>
      <c r="J328" s="1" t="str">
        <f t="shared" ref="J328:J391" si="26">IF(H328&lt;&gt;"",H328,IF(I328&lt;&gt;"",I328,""))</f>
        <v>&gt;</v>
      </c>
      <c r="K328">
        <v>33.519298999999997</v>
      </c>
      <c r="L328">
        <v>36.313449999999897</v>
      </c>
      <c r="M328" s="1">
        <f>IF(J328="",0,1)</f>
        <v>1</v>
      </c>
      <c r="N328" s="1">
        <f t="shared" si="25"/>
        <v>1</v>
      </c>
      <c r="O328" t="str">
        <f>IF(N328=1,CONCATENATE("["&amp;G328&amp;", "&amp;""""&amp;A328&amp;""""&amp;", "&amp;K328&amp;", "&amp;L328&amp;", "&amp;""""&amp;E328&amp;""""&amp;", "&amp;M328&amp;", "&amp;""""&amp;J328&amp;""""&amp;"], "),"")</f>
        <v xml:space="preserve">[327, "Decapolis", 33.519299, 36.3134499999999, "Matt 4:25, Mark 5:20, Mark 7:31", 1, "&gt;"], </v>
      </c>
    </row>
    <row r="329" spans="1:15">
      <c r="A329" t="s">
        <v>719</v>
      </c>
      <c r="C329">
        <v>26.625139000000001</v>
      </c>
      <c r="D329">
        <v>37.919663</v>
      </c>
      <c r="E329" t="s">
        <v>900</v>
      </c>
      <c r="F329" t="s">
        <v>901</v>
      </c>
      <c r="G329" s="1">
        <v>328</v>
      </c>
      <c r="H329" s="1" t="str">
        <f t="shared" si="23"/>
        <v/>
      </c>
      <c r="I329" s="1" t="str">
        <f t="shared" si="24"/>
        <v/>
      </c>
      <c r="J329" s="1" t="str">
        <f t="shared" si="26"/>
        <v/>
      </c>
      <c r="K329">
        <v>26.625139000000001</v>
      </c>
      <c r="L329">
        <v>37.919663</v>
      </c>
      <c r="M329" s="1">
        <f>IF(J329="",0,1)</f>
        <v>0</v>
      </c>
      <c r="N329" s="1">
        <f t="shared" si="25"/>
        <v>1</v>
      </c>
      <c r="O329" t="str">
        <f>IF(N329=1,CONCATENATE("["&amp;G329&amp;", "&amp;""""&amp;A329&amp;""""&amp;", "&amp;K329&amp;", "&amp;L329&amp;", "&amp;""""&amp;E329&amp;""""&amp;", "&amp;M329&amp;", "&amp;""""&amp;J329&amp;""""&amp;"], "),"")</f>
        <v xml:space="preserve">[328, "Dedan", 26.625139, 37.919663, "Jer 25:23, Jer 49:8, Ezek 25:13, Ezek 27:15, Ezek 27:20, Ezek 38:13", 0, ""], </v>
      </c>
    </row>
    <row r="330" spans="1:15">
      <c r="A330" t="s">
        <v>902</v>
      </c>
      <c r="C330">
        <v>37.350920169623997</v>
      </c>
      <c r="D330">
        <v>33.271417699263701</v>
      </c>
      <c r="E330" t="s">
        <v>903</v>
      </c>
      <c r="G330" s="1">
        <v>329</v>
      </c>
      <c r="H330" s="1" t="str">
        <f t="shared" si="23"/>
        <v/>
      </c>
      <c r="I330" s="1" t="str">
        <f t="shared" si="24"/>
        <v/>
      </c>
      <c r="J330" s="1" t="str">
        <f t="shared" si="26"/>
        <v/>
      </c>
      <c r="K330">
        <v>37.350920170000002</v>
      </c>
      <c r="L330">
        <v>33.271417700000001</v>
      </c>
      <c r="M330" s="1">
        <f>IF(J330="",0,1)</f>
        <v>0</v>
      </c>
      <c r="N330" s="1">
        <f t="shared" si="25"/>
        <v>1</v>
      </c>
      <c r="O330" t="str">
        <f>IF(N330=1,CONCATENATE("["&amp;G330&amp;", "&amp;""""&amp;A330&amp;""""&amp;", "&amp;K330&amp;", "&amp;L330&amp;", "&amp;""""&amp;E330&amp;""""&amp;", "&amp;M330&amp;", "&amp;""""&amp;J330&amp;""""&amp;"], "),"")</f>
        <v xml:space="preserve">[329, "Derbe", 37.35092017, 33.2714177, "Acts 14:6, Acts 14:20, Acts 16:1, Acts 20:4", 0, ""], </v>
      </c>
    </row>
    <row r="331" spans="1:15">
      <c r="A331" t="s">
        <v>136</v>
      </c>
      <c r="C331">
        <v>31.496845137106</v>
      </c>
      <c r="D331">
        <v>35.7828410529699</v>
      </c>
      <c r="E331" t="s">
        <v>904</v>
      </c>
      <c r="G331" s="1">
        <v>330</v>
      </c>
      <c r="H331" s="1" t="str">
        <f t="shared" si="23"/>
        <v/>
      </c>
      <c r="I331" s="1" t="str">
        <f t="shared" si="24"/>
        <v/>
      </c>
      <c r="J331" s="1" t="str">
        <f t="shared" si="26"/>
        <v/>
      </c>
      <c r="K331">
        <v>31.496845140000001</v>
      </c>
      <c r="L331">
        <v>35.782841050000002</v>
      </c>
      <c r="M331" s="1">
        <f>IF(J331="",0,1)</f>
        <v>0</v>
      </c>
      <c r="N331" s="1">
        <f t="shared" si="25"/>
        <v>1</v>
      </c>
      <c r="O331" t="str">
        <f>IF(N331=1,CONCATENATE("["&amp;G331&amp;", "&amp;""""&amp;A331&amp;""""&amp;", "&amp;K331&amp;", "&amp;L331&amp;", "&amp;""""&amp;E331&amp;""""&amp;", "&amp;M331&amp;", "&amp;""""&amp;J331&amp;""""&amp;"], "),"")</f>
        <v xml:space="preserve">[330, "Dibon 1", 31.49684514, 35.78284105, "Num 21:30, Num 32:3, Num 32:34, Josh 13:9, Josh 13:17, Isa 15:2, Isa 15:9, Jer 48:18, Jer 48:22", 0, ""], </v>
      </c>
    </row>
    <row r="332" spans="1:15">
      <c r="A332" t="s">
        <v>905</v>
      </c>
      <c r="B332" t="s">
        <v>56</v>
      </c>
      <c r="C332" t="s">
        <v>57</v>
      </c>
      <c r="D332" t="s">
        <v>58</v>
      </c>
      <c r="E332" t="s">
        <v>906</v>
      </c>
      <c r="G332" s="1">
        <v>331</v>
      </c>
      <c r="H332" s="1" t="str">
        <f t="shared" si="23"/>
        <v>~</v>
      </c>
      <c r="I332" s="1" t="str">
        <f t="shared" si="24"/>
        <v/>
      </c>
      <c r="J332" s="1" t="str">
        <f t="shared" si="26"/>
        <v>~</v>
      </c>
      <c r="K332">
        <v>31.1858</v>
      </c>
      <c r="L332">
        <v>34.967449999999999</v>
      </c>
      <c r="M332" s="1">
        <f>IF(J332="",0,1)</f>
        <v>1</v>
      </c>
      <c r="N332" s="1">
        <f t="shared" si="25"/>
        <v>1</v>
      </c>
      <c r="O332" t="str">
        <f>IF(N332=1,CONCATENATE("["&amp;G332&amp;", "&amp;""""&amp;A332&amp;""""&amp;", "&amp;K332&amp;", "&amp;L332&amp;", "&amp;""""&amp;E332&amp;""""&amp;", "&amp;M332&amp;", "&amp;""""&amp;J332&amp;""""&amp;"], "),"")</f>
        <v xml:space="preserve">[331, "Dibon 2", 31.1858, 34.96745, "Neh 11:25", 1, "~"], </v>
      </c>
    </row>
    <row r="333" spans="1:15">
      <c r="A333" t="s">
        <v>907</v>
      </c>
      <c r="B333" t="s">
        <v>136</v>
      </c>
      <c r="C333">
        <v>31.496845137106</v>
      </c>
      <c r="D333">
        <v>35.7828410529699</v>
      </c>
      <c r="E333" t="s">
        <v>908</v>
      </c>
      <c r="G333" s="1">
        <v>332</v>
      </c>
      <c r="H333" s="1" t="str">
        <f t="shared" ref="H333:H396" si="27">IF(ISNUMBER(LEFT(C333,1)*1),"",LEFT(C333,1))</f>
        <v/>
      </c>
      <c r="I333" s="1" t="str">
        <f t="shared" ref="I333:I396" si="28">IF(ISNUMBER(RIGHT(C333,1)*1),"",RIGHT(C333,1))</f>
        <v/>
      </c>
      <c r="J333" s="1" t="str">
        <f t="shared" si="26"/>
        <v/>
      </c>
      <c r="K333">
        <v>31.496845140000001</v>
      </c>
      <c r="L333">
        <v>35.782841050000002</v>
      </c>
      <c r="M333" s="1">
        <f>IF(J333="",0,1)</f>
        <v>0</v>
      </c>
      <c r="N333" s="1">
        <f t="shared" si="25"/>
        <v>1</v>
      </c>
      <c r="O333" t="str">
        <f>IF(N333=1,CONCATENATE("["&amp;G333&amp;", "&amp;""""&amp;A333&amp;""""&amp;", "&amp;K333&amp;", "&amp;L333&amp;", "&amp;""""&amp;E333&amp;""""&amp;", "&amp;M333&amp;", "&amp;""""&amp;J333&amp;""""&amp;"], "),"")</f>
        <v xml:space="preserve">[332, "Dibon-gad", 31.49684514, 35.78284105, "Num 33:45, Num 33:46", 0, ""], </v>
      </c>
    </row>
    <row r="334" spans="1:15">
      <c r="A334" t="s">
        <v>909</v>
      </c>
      <c r="B334" t="s">
        <v>699</v>
      </c>
      <c r="C334" t="s">
        <v>700</v>
      </c>
      <c r="D334" t="s">
        <v>701</v>
      </c>
      <c r="E334" t="s">
        <v>910</v>
      </c>
      <c r="G334" s="1">
        <v>333</v>
      </c>
      <c r="H334" s="1" t="str">
        <f t="shared" si="27"/>
        <v>~</v>
      </c>
      <c r="I334" s="1" t="str">
        <f t="shared" si="28"/>
        <v/>
      </c>
      <c r="J334" s="1" t="str">
        <f t="shared" si="26"/>
        <v>~</v>
      </c>
      <c r="K334">
        <v>31.564850561162899</v>
      </c>
      <c r="L334">
        <v>34.846725673056604</v>
      </c>
      <c r="M334" s="1">
        <f>IF(J334="",0,1)</f>
        <v>1</v>
      </c>
      <c r="N334" s="1">
        <f t="shared" si="25"/>
        <v>1</v>
      </c>
      <c r="O334" t="str">
        <f>IF(N334=1,CONCATENATE("["&amp;G334&amp;", "&amp;""""&amp;A334&amp;""""&amp;", "&amp;K334&amp;", "&amp;L334&amp;", "&amp;""""&amp;E334&amp;""""&amp;", "&amp;M334&amp;", "&amp;""""&amp;J334&amp;""""&amp;"], "),"")</f>
        <v xml:space="preserve">[333, "Dilean", 31.5648505611629, 34.8467256730566, "Josh 15:38", 1, "~"], </v>
      </c>
    </row>
    <row r="335" spans="1:15">
      <c r="A335" t="s">
        <v>911</v>
      </c>
      <c r="C335">
        <v>32.781807999999998</v>
      </c>
      <c r="D335">
        <v>35.321364000000003</v>
      </c>
      <c r="E335" t="s">
        <v>912</v>
      </c>
      <c r="G335" s="1">
        <v>334</v>
      </c>
      <c r="H335" s="1" t="str">
        <f t="shared" si="27"/>
        <v/>
      </c>
      <c r="I335" s="1" t="str">
        <f t="shared" si="28"/>
        <v/>
      </c>
      <c r="J335" s="1" t="str">
        <f t="shared" si="26"/>
        <v/>
      </c>
      <c r="K335">
        <v>32.781807999999998</v>
      </c>
      <c r="L335">
        <v>35.321364000000003</v>
      </c>
      <c r="M335" s="1">
        <f>IF(J335="",0,1)</f>
        <v>0</v>
      </c>
      <c r="N335" s="1">
        <f t="shared" si="25"/>
        <v>1</v>
      </c>
      <c r="O335" t="str">
        <f>IF(N335=1,CONCATENATE("["&amp;G335&amp;", "&amp;""""&amp;A335&amp;""""&amp;", "&amp;K335&amp;", "&amp;L335&amp;", "&amp;""""&amp;E335&amp;""""&amp;", "&amp;M335&amp;", "&amp;""""&amp;J335&amp;""""&amp;"], "),"")</f>
        <v xml:space="preserve">[334, "Dimnah", 32.781808, 35.321364, "Josh 21:35", 0, ""], </v>
      </c>
    </row>
    <row r="336" spans="1:15">
      <c r="A336" t="s">
        <v>913</v>
      </c>
      <c r="B336" t="s">
        <v>56</v>
      </c>
      <c r="C336" t="s">
        <v>57</v>
      </c>
      <c r="D336" t="s">
        <v>58</v>
      </c>
      <c r="E336" t="s">
        <v>59</v>
      </c>
      <c r="G336" s="1">
        <v>335</v>
      </c>
      <c r="H336" s="1" t="str">
        <f t="shared" si="27"/>
        <v>~</v>
      </c>
      <c r="I336" s="1" t="str">
        <f t="shared" si="28"/>
        <v/>
      </c>
      <c r="J336" s="1" t="str">
        <f t="shared" si="26"/>
        <v>~</v>
      </c>
      <c r="K336">
        <v>31.1858</v>
      </c>
      <c r="L336">
        <v>34.967449999999999</v>
      </c>
      <c r="M336" s="1">
        <f>IF(J336="",0,1)</f>
        <v>1</v>
      </c>
      <c r="N336" s="1">
        <f t="shared" si="25"/>
        <v>1</v>
      </c>
      <c r="O336" t="str">
        <f>IF(N336=1,CONCATENATE("["&amp;G336&amp;", "&amp;""""&amp;A336&amp;""""&amp;", "&amp;K336&amp;", "&amp;L336&amp;", "&amp;""""&amp;E336&amp;""""&amp;", "&amp;M336&amp;", "&amp;""""&amp;J336&amp;""""&amp;"], "),"")</f>
        <v xml:space="preserve">[335, "Dimonah", 31.1858, 34.96745, "Josh 15:22", 1, "~"], </v>
      </c>
    </row>
    <row r="337" spans="1:15">
      <c r="A337" t="s">
        <v>914</v>
      </c>
      <c r="C337" t="s">
        <v>915</v>
      </c>
      <c r="D337" t="s">
        <v>916</v>
      </c>
      <c r="E337" t="s">
        <v>917</v>
      </c>
      <c r="F337" t="s">
        <v>370</v>
      </c>
      <c r="G337" s="1">
        <v>336</v>
      </c>
      <c r="H337" s="1" t="str">
        <f t="shared" si="27"/>
        <v/>
      </c>
      <c r="I337" s="1" t="str">
        <f t="shared" si="28"/>
        <v>?</v>
      </c>
      <c r="J337" s="1" t="str">
        <f t="shared" si="26"/>
        <v>?</v>
      </c>
      <c r="K337">
        <v>30.336614000000001</v>
      </c>
      <c r="L337">
        <v>35.529888999999997</v>
      </c>
      <c r="M337" s="1">
        <f>IF(J337="",0,1)</f>
        <v>1</v>
      </c>
      <c r="N337" s="1">
        <f t="shared" si="25"/>
        <v>1</v>
      </c>
      <c r="O337" t="str">
        <f>IF(N337=1,CONCATENATE("["&amp;G337&amp;", "&amp;""""&amp;A337&amp;""""&amp;", "&amp;K337&amp;", "&amp;L337&amp;", "&amp;""""&amp;E337&amp;""""&amp;", "&amp;M337&amp;", "&amp;""""&amp;J337&amp;""""&amp;"], "),"")</f>
        <v xml:space="preserve">[336, "Dinhabah", 30.336614, 35.529889, "Gen 36:32, 1 Chr 1:43", 1, "?"], </v>
      </c>
    </row>
    <row r="338" spans="1:15">
      <c r="A338" t="s">
        <v>918</v>
      </c>
      <c r="B338" t="s">
        <v>625</v>
      </c>
      <c r="C338" t="s">
        <v>919</v>
      </c>
      <c r="D338" t="s">
        <v>920</v>
      </c>
      <c r="E338" t="s">
        <v>921</v>
      </c>
      <c r="G338" s="1">
        <v>337</v>
      </c>
      <c r="H338" s="1" t="str">
        <f t="shared" si="27"/>
        <v>&lt;</v>
      </c>
      <c r="I338" s="1" t="str">
        <f t="shared" si="28"/>
        <v/>
      </c>
      <c r="J338" s="1" t="str">
        <f t="shared" si="26"/>
        <v>&lt;</v>
      </c>
      <c r="K338">
        <v>32.213691231240603</v>
      </c>
      <c r="L338">
        <v>35.281798671836697</v>
      </c>
      <c r="M338" s="1">
        <f>IF(J338="",0,1)</f>
        <v>1</v>
      </c>
      <c r="N338" s="1">
        <f t="shared" si="25"/>
        <v>1</v>
      </c>
      <c r="O338" t="str">
        <f>IF(N338=1,CONCATENATE("["&amp;G338&amp;", "&amp;""""&amp;A338&amp;""""&amp;", "&amp;K338&amp;", "&amp;L338&amp;", "&amp;""""&amp;E338&amp;""""&amp;", "&amp;M338&amp;", "&amp;""""&amp;J338&amp;""""&amp;"], "),"")</f>
        <v xml:space="preserve">[337, "Diviners' Oak", 32.2136912312406, 35.2817986718367, "Judg 9:37", 1, "&lt;"], </v>
      </c>
    </row>
    <row r="339" spans="1:15">
      <c r="A339" t="s">
        <v>922</v>
      </c>
      <c r="C339">
        <v>28.507836000000001</v>
      </c>
      <c r="D339">
        <v>34.516339000000002</v>
      </c>
      <c r="E339" t="s">
        <v>923</v>
      </c>
      <c r="G339" s="1">
        <v>338</v>
      </c>
      <c r="H339" s="1" t="str">
        <f t="shared" si="27"/>
        <v/>
      </c>
      <c r="I339" s="1" t="str">
        <f t="shared" si="28"/>
        <v/>
      </c>
      <c r="J339" s="1" t="str">
        <f t="shared" si="26"/>
        <v/>
      </c>
      <c r="K339">
        <v>28.507836000000001</v>
      </c>
      <c r="L339">
        <v>34.516339000000002</v>
      </c>
      <c r="M339" s="1">
        <f>IF(J339="",0,1)</f>
        <v>0</v>
      </c>
      <c r="N339" s="1">
        <f t="shared" si="25"/>
        <v>1</v>
      </c>
      <c r="O339" t="str">
        <f>IF(N339=1,CONCATENATE("["&amp;G339&amp;", "&amp;""""&amp;A339&amp;""""&amp;", "&amp;K339&amp;", "&amp;L339&amp;", "&amp;""""&amp;E339&amp;""""&amp;", "&amp;M339&amp;", "&amp;""""&amp;J339&amp;""""&amp;"], "),"")</f>
        <v xml:space="preserve">[338, "Dizahab", 28.507836, 34.516339, "Deut 1:1", 0, ""], </v>
      </c>
    </row>
    <row r="340" spans="1:15">
      <c r="A340" t="s">
        <v>139</v>
      </c>
      <c r="C340" t="s">
        <v>140</v>
      </c>
      <c r="D340" t="s">
        <v>141</v>
      </c>
      <c r="E340" t="s">
        <v>924</v>
      </c>
      <c r="G340" s="1">
        <v>339</v>
      </c>
      <c r="H340" s="1" t="str">
        <f t="shared" si="27"/>
        <v>~</v>
      </c>
      <c r="I340" s="1" t="str">
        <f t="shared" si="28"/>
        <v/>
      </c>
      <c r="J340" s="1" t="str">
        <f t="shared" si="26"/>
        <v>~</v>
      </c>
      <c r="K340">
        <v>28.770015000000001</v>
      </c>
      <c r="L340">
        <v>33.400460000000002</v>
      </c>
      <c r="M340" s="1">
        <f>IF(J340="",0,1)</f>
        <v>1</v>
      </c>
      <c r="N340" s="1">
        <f t="shared" si="25"/>
        <v>1</v>
      </c>
      <c r="O340" t="str">
        <f>IF(N340=1,CONCATENATE("["&amp;G340&amp;", "&amp;""""&amp;A340&amp;""""&amp;", "&amp;K340&amp;", "&amp;L340&amp;", "&amp;""""&amp;E340&amp;""""&amp;", "&amp;M340&amp;", "&amp;""""&amp;J340&amp;""""&amp;"], "),"")</f>
        <v xml:space="preserve">[339, "Dophkah", 28.770015, 33.40046, "Num 33:12, Num 33:13", 1, "~"], </v>
      </c>
    </row>
    <row r="341" spans="1:15">
      <c r="A341" t="s">
        <v>925</v>
      </c>
      <c r="C341">
        <v>32.613236183945197</v>
      </c>
      <c r="D341">
        <v>34.918896834340501</v>
      </c>
      <c r="E341" t="s">
        <v>926</v>
      </c>
      <c r="G341" s="1">
        <v>340</v>
      </c>
      <c r="H341" s="1" t="str">
        <f t="shared" si="27"/>
        <v/>
      </c>
      <c r="I341" s="1" t="str">
        <f t="shared" si="28"/>
        <v/>
      </c>
      <c r="J341" s="1" t="str">
        <f t="shared" si="26"/>
        <v/>
      </c>
      <c r="K341">
        <v>32.613236180000001</v>
      </c>
      <c r="L341">
        <v>34.918896830000001</v>
      </c>
      <c r="M341" s="1">
        <f>IF(J341="",0,1)</f>
        <v>0</v>
      </c>
      <c r="N341" s="1">
        <f t="shared" si="25"/>
        <v>1</v>
      </c>
      <c r="O341" t="str">
        <f>IF(N341=1,CONCATENATE("["&amp;G341&amp;", "&amp;""""&amp;A341&amp;""""&amp;", "&amp;K341&amp;", "&amp;L341&amp;", "&amp;""""&amp;E341&amp;""""&amp;", "&amp;M341&amp;", "&amp;""""&amp;J341&amp;""""&amp;"], "),"")</f>
        <v xml:space="preserve">[340, "Dor", 32.61323618, 34.91889683, "Josh 12:23, Josh 17:11, Judg 1:27, 1 Chr 7:29", 0, ""], </v>
      </c>
    </row>
    <row r="342" spans="1:15">
      <c r="A342" t="s">
        <v>927</v>
      </c>
      <c r="C342">
        <v>32.420643383808397</v>
      </c>
      <c r="D342">
        <v>35.180198299529501</v>
      </c>
      <c r="E342" t="s">
        <v>928</v>
      </c>
      <c r="G342" s="1">
        <v>341</v>
      </c>
      <c r="H342" s="1" t="str">
        <f t="shared" si="27"/>
        <v/>
      </c>
      <c r="I342" s="1" t="str">
        <f t="shared" si="28"/>
        <v/>
      </c>
      <c r="J342" s="1" t="str">
        <f t="shared" si="26"/>
        <v/>
      </c>
      <c r="K342">
        <v>32.420643380000001</v>
      </c>
      <c r="L342">
        <v>35.180198300000001</v>
      </c>
      <c r="M342" s="1">
        <f>IF(J342="",0,1)</f>
        <v>0</v>
      </c>
      <c r="N342" s="1">
        <f t="shared" si="25"/>
        <v>1</v>
      </c>
      <c r="O342" t="str">
        <f>IF(N342=1,CONCATENATE("["&amp;G342&amp;", "&amp;""""&amp;A342&amp;""""&amp;", "&amp;K342&amp;", "&amp;L342&amp;", "&amp;""""&amp;E342&amp;""""&amp;", "&amp;M342&amp;", "&amp;""""&amp;J342&amp;""""&amp;"], "),"")</f>
        <v xml:space="preserve">[341, "Dothan", 32.42064338, 35.1801983, "Gen 37:17, 2 Kgs 6:13", 0, ""], </v>
      </c>
    </row>
    <row r="343" spans="1:15">
      <c r="A343" t="s">
        <v>929</v>
      </c>
      <c r="B343" t="s">
        <v>114</v>
      </c>
      <c r="C343" t="s">
        <v>184</v>
      </c>
      <c r="D343" t="s">
        <v>185</v>
      </c>
      <c r="E343" t="s">
        <v>930</v>
      </c>
      <c r="G343" s="1">
        <v>342</v>
      </c>
      <c r="H343" s="1" t="str">
        <f t="shared" si="27"/>
        <v>&lt;</v>
      </c>
      <c r="I343" s="1" t="str">
        <f t="shared" si="28"/>
        <v/>
      </c>
      <c r="J343" s="1" t="str">
        <f t="shared" si="26"/>
        <v>&lt;</v>
      </c>
      <c r="K343">
        <v>31.777443999999999</v>
      </c>
      <c r="L343">
        <v>35.234935</v>
      </c>
      <c r="M343" s="1">
        <f>IF(J343="",0,1)</f>
        <v>1</v>
      </c>
      <c r="N343" s="1">
        <f t="shared" si="25"/>
        <v>1</v>
      </c>
      <c r="O343" t="str">
        <f>IF(N343=1,CONCATENATE("["&amp;G343&amp;", "&amp;""""&amp;A343&amp;""""&amp;", "&amp;K343&amp;", "&amp;L343&amp;", "&amp;""""&amp;E343&amp;""""&amp;", "&amp;M343&amp;", "&amp;""""&amp;J343&amp;""""&amp;"], "),"")</f>
        <v xml:space="preserve">[342, "Dragon Spring", 31.777444, 35.234935, "Neh 2:13", 1, "&lt;"], </v>
      </c>
    </row>
    <row r="344" spans="1:15">
      <c r="A344" t="s">
        <v>931</v>
      </c>
      <c r="C344">
        <v>31.438269999999999</v>
      </c>
      <c r="D344">
        <v>34.982762000000001</v>
      </c>
      <c r="E344" t="s">
        <v>210</v>
      </c>
      <c r="G344" s="1">
        <v>343</v>
      </c>
      <c r="H344" s="1" t="str">
        <f t="shared" si="27"/>
        <v/>
      </c>
      <c r="I344" s="1" t="str">
        <f t="shared" si="28"/>
        <v/>
      </c>
      <c r="J344" s="1" t="str">
        <f t="shared" si="26"/>
        <v/>
      </c>
      <c r="K344">
        <v>31.438269999999999</v>
      </c>
      <c r="L344">
        <v>34.982762000000001</v>
      </c>
      <c r="M344" s="1">
        <f>IF(J344="",0,1)</f>
        <v>0</v>
      </c>
      <c r="N344" s="1">
        <f t="shared" si="25"/>
        <v>1</v>
      </c>
      <c r="O344" t="str">
        <f>IF(N344=1,CONCATENATE("["&amp;G344&amp;", "&amp;""""&amp;A344&amp;""""&amp;", "&amp;K344&amp;", "&amp;L344&amp;", "&amp;""""&amp;E344&amp;""""&amp;", "&amp;M344&amp;", "&amp;""""&amp;J344&amp;""""&amp;"], "),"")</f>
        <v xml:space="preserve">[343, "Dumah 1", 31.43827, 34.982762, "Josh 15:52", 0, ""], </v>
      </c>
    </row>
    <row r="345" spans="1:15">
      <c r="A345" t="s">
        <v>932</v>
      </c>
      <c r="B345" t="s">
        <v>213</v>
      </c>
      <c r="C345" t="s">
        <v>933</v>
      </c>
      <c r="D345" t="s">
        <v>934</v>
      </c>
      <c r="E345" t="s">
        <v>935</v>
      </c>
      <c r="G345" s="1">
        <v>344</v>
      </c>
      <c r="H345" s="1" t="str">
        <f t="shared" si="27"/>
        <v>~</v>
      </c>
      <c r="I345" s="1" t="str">
        <f t="shared" si="28"/>
        <v/>
      </c>
      <c r="J345" s="1" t="str">
        <f t="shared" si="26"/>
        <v>~</v>
      </c>
      <c r="K345">
        <v>27.4</v>
      </c>
      <c r="L345">
        <v>37.700000000000003</v>
      </c>
      <c r="M345" s="1">
        <f>IF(J345="",0,1)</f>
        <v>1</v>
      </c>
      <c r="N345" s="1">
        <f t="shared" si="25"/>
        <v>1</v>
      </c>
      <c r="O345" t="str">
        <f>IF(N345=1,CONCATENATE("["&amp;G345&amp;", "&amp;""""&amp;A345&amp;""""&amp;", "&amp;K345&amp;", "&amp;L345&amp;", "&amp;""""&amp;E345&amp;""""&amp;", "&amp;M345&amp;", "&amp;""""&amp;J345&amp;""""&amp;"], "),"")</f>
        <v xml:space="preserve">[344, "Dumah 2", 27.4, 37.7, "Isa 21:11", 1, "~"], </v>
      </c>
    </row>
    <row r="346" spans="1:15">
      <c r="A346" t="s">
        <v>936</v>
      </c>
      <c r="B346" t="s">
        <v>114</v>
      </c>
      <c r="C346" t="s">
        <v>184</v>
      </c>
      <c r="D346" t="s">
        <v>185</v>
      </c>
      <c r="E346" t="s">
        <v>937</v>
      </c>
      <c r="F346" t="s">
        <v>938</v>
      </c>
      <c r="G346" s="1">
        <v>345</v>
      </c>
      <c r="H346" s="1" t="str">
        <f t="shared" si="27"/>
        <v>&lt;</v>
      </c>
      <c r="I346" s="1" t="str">
        <f t="shared" si="28"/>
        <v/>
      </c>
      <c r="J346" s="1" t="str">
        <f t="shared" si="26"/>
        <v>&lt;</v>
      </c>
      <c r="K346">
        <v>31.777443999999999</v>
      </c>
      <c r="L346">
        <v>35.234935</v>
      </c>
      <c r="M346" s="1">
        <f>IF(J346="",0,1)</f>
        <v>1</v>
      </c>
      <c r="N346" s="1">
        <f t="shared" si="25"/>
        <v>1</v>
      </c>
      <c r="O346" t="str">
        <f>IF(N346=1,CONCATENATE("["&amp;G346&amp;", "&amp;""""&amp;A346&amp;""""&amp;", "&amp;K346&amp;", "&amp;L346&amp;", "&amp;""""&amp;E346&amp;""""&amp;", "&amp;M346&amp;", "&amp;""""&amp;J346&amp;""""&amp;"], "),"")</f>
        <v xml:space="preserve">[345, "Dung Gate", 31.777444, 35.234935, "Neh 2:13, Neh 3:13, Neh 3:14, Neh 12:31", 1, "&lt;"], </v>
      </c>
    </row>
    <row r="347" spans="1:15">
      <c r="A347" t="s">
        <v>939</v>
      </c>
      <c r="B347" t="s">
        <v>435</v>
      </c>
      <c r="C347" t="s">
        <v>790</v>
      </c>
      <c r="D347" t="s">
        <v>791</v>
      </c>
      <c r="E347" t="s">
        <v>940</v>
      </c>
      <c r="G347" s="1">
        <v>346</v>
      </c>
      <c r="H347" s="1" t="str">
        <f t="shared" si="27"/>
        <v>~</v>
      </c>
      <c r="I347" s="1" t="str">
        <f t="shared" si="28"/>
        <v/>
      </c>
      <c r="J347" s="1" t="str">
        <f t="shared" si="26"/>
        <v>~</v>
      </c>
      <c r="K347">
        <v>32.536503686168402</v>
      </c>
      <c r="L347">
        <v>44.420882873738698</v>
      </c>
      <c r="M347" s="1">
        <f>IF(J347="",0,1)</f>
        <v>1</v>
      </c>
      <c r="N347" s="1">
        <f t="shared" si="25"/>
        <v>1</v>
      </c>
      <c r="O347" t="str">
        <f>IF(N347=1,CONCATENATE("["&amp;G347&amp;", "&amp;""""&amp;A347&amp;""""&amp;", "&amp;K347&amp;", "&amp;L347&amp;", "&amp;""""&amp;E347&amp;""""&amp;", "&amp;M347&amp;", "&amp;""""&amp;J347&amp;""""&amp;"], "),"")</f>
        <v xml:space="preserve">[346, "Dura", 32.5365036861684, 44.4208828737387, "Dan 3:1", 1, "~"], </v>
      </c>
    </row>
    <row r="348" spans="1:15">
      <c r="A348" t="s">
        <v>941</v>
      </c>
      <c r="B348" t="s">
        <v>164</v>
      </c>
      <c r="C348" t="s">
        <v>942</v>
      </c>
      <c r="D348" t="s">
        <v>943</v>
      </c>
      <c r="E348" t="s">
        <v>944</v>
      </c>
      <c r="G348" s="1">
        <v>347</v>
      </c>
      <c r="H348" s="1" t="str">
        <f t="shared" si="27"/>
        <v>~</v>
      </c>
      <c r="I348" s="1" t="str">
        <f t="shared" si="28"/>
        <v/>
      </c>
      <c r="J348" s="1" t="str">
        <f t="shared" si="26"/>
        <v>~</v>
      </c>
      <c r="K348">
        <v>31.950188554684601</v>
      </c>
      <c r="L348">
        <v>35.924131358727401</v>
      </c>
      <c r="M348" s="1">
        <f>IF(J348="",0,1)</f>
        <v>1</v>
      </c>
      <c r="N348" s="1">
        <f t="shared" si="25"/>
        <v>1</v>
      </c>
      <c r="O348" t="str">
        <f>IF(N348=1,CONCATENATE("["&amp;G348&amp;", "&amp;""""&amp;A348&amp;""""&amp;", "&amp;K348&amp;", "&amp;L348&amp;", "&amp;""""&amp;E348&amp;""""&amp;", "&amp;M348&amp;", "&amp;""""&amp;J348&amp;""""&amp;"], "),"")</f>
        <v xml:space="preserve">[347, "East", 31.9501885546846, 35.9241313587274, "Judg 6:3, Judg 6:33, Judg 7:12, Judg 8:10, Ezek 25:4, Ezek 25:10", 1, "~"], </v>
      </c>
    </row>
    <row r="349" spans="1:15">
      <c r="A349" t="s">
        <v>945</v>
      </c>
      <c r="B349" t="s">
        <v>114</v>
      </c>
      <c r="C349" t="s">
        <v>184</v>
      </c>
      <c r="D349" t="s">
        <v>185</v>
      </c>
      <c r="E349" t="s">
        <v>946</v>
      </c>
      <c r="G349" s="1">
        <v>348</v>
      </c>
      <c r="H349" s="1" t="str">
        <f t="shared" si="27"/>
        <v>&lt;</v>
      </c>
      <c r="I349" s="1" t="str">
        <f t="shared" si="28"/>
        <v/>
      </c>
      <c r="J349" s="1" t="str">
        <f t="shared" si="26"/>
        <v>&lt;</v>
      </c>
      <c r="K349">
        <v>31.777443999999999</v>
      </c>
      <c r="L349">
        <v>35.234935</v>
      </c>
      <c r="M349" s="1">
        <f>IF(J349="",0,1)</f>
        <v>1</v>
      </c>
      <c r="N349" s="1">
        <f t="shared" si="25"/>
        <v>1</v>
      </c>
      <c r="O349" t="str">
        <f>IF(N349=1,CONCATENATE("["&amp;G349&amp;", "&amp;""""&amp;A349&amp;""""&amp;", "&amp;K349&amp;", "&amp;L349&amp;", "&amp;""""&amp;E349&amp;""""&amp;", "&amp;M349&amp;", "&amp;""""&amp;J349&amp;""""&amp;"], "),"")</f>
        <v xml:space="preserve">[348, "East Gate", 31.777444, 35.234935, "Neh 3:29", 1, "&lt;"], </v>
      </c>
    </row>
    <row r="350" spans="1:15">
      <c r="A350" t="s">
        <v>947</v>
      </c>
      <c r="B350" t="s">
        <v>248</v>
      </c>
      <c r="C350" t="s">
        <v>552</v>
      </c>
      <c r="D350" t="s">
        <v>553</v>
      </c>
      <c r="E350" t="s">
        <v>948</v>
      </c>
      <c r="G350" s="1">
        <v>349</v>
      </c>
      <c r="H350" s="1" t="str">
        <f t="shared" si="27"/>
        <v>~</v>
      </c>
      <c r="I350" s="1" t="str">
        <f t="shared" si="28"/>
        <v/>
      </c>
      <c r="J350" s="1" t="str">
        <f t="shared" si="26"/>
        <v>~</v>
      </c>
      <c r="K350">
        <v>31.832739470232099</v>
      </c>
      <c r="L350">
        <v>35.1801628605877</v>
      </c>
      <c r="M350" s="1">
        <f>IF(J350="",0,1)</f>
        <v>1</v>
      </c>
      <c r="N350" s="1">
        <f t="shared" si="25"/>
        <v>1</v>
      </c>
      <c r="O350" t="str">
        <f>IF(N350=1,CONCATENATE("["&amp;G350&amp;", "&amp;""""&amp;A350&amp;""""&amp;", "&amp;K350&amp;", "&amp;L350&amp;", "&amp;""""&amp;E350&amp;""""&amp;", "&amp;M350&amp;", "&amp;""""&amp;J350&amp;""""&amp;"], "),"")</f>
        <v xml:space="preserve">[349, "Ebenezer", 31.8327394702321, 35.1801628605877, "1 Sam 4:1, 1 Sam 5:1, 1 Sam 7:12", 1, "~"], </v>
      </c>
    </row>
    <row r="351" spans="1:15">
      <c r="A351" t="s">
        <v>949</v>
      </c>
      <c r="C351">
        <v>32.261620999999998</v>
      </c>
      <c r="D351">
        <v>35.328128999999997</v>
      </c>
      <c r="E351" t="s">
        <v>950</v>
      </c>
      <c r="F351" t="s">
        <v>951</v>
      </c>
      <c r="G351" s="1">
        <v>350</v>
      </c>
      <c r="H351" s="1" t="str">
        <f t="shared" si="27"/>
        <v/>
      </c>
      <c r="I351" s="1" t="str">
        <f t="shared" si="28"/>
        <v/>
      </c>
      <c r="J351" s="1" t="str">
        <f t="shared" si="26"/>
        <v/>
      </c>
      <c r="K351">
        <v>32.261620999999998</v>
      </c>
      <c r="L351">
        <v>35.328128999999997</v>
      </c>
      <c r="M351" s="1">
        <f>IF(J351="",0,1)</f>
        <v>0</v>
      </c>
      <c r="N351" s="1">
        <f t="shared" si="25"/>
        <v>1</v>
      </c>
      <c r="O351" t="str">
        <f>IF(N351=1,CONCATENATE("["&amp;G351&amp;", "&amp;""""&amp;A351&amp;""""&amp;", "&amp;K351&amp;", "&amp;L351&amp;", "&amp;""""&amp;E351&amp;""""&amp;", "&amp;M351&amp;", "&amp;""""&amp;J351&amp;""""&amp;"], "),"")</f>
        <v xml:space="preserve">[350, "Ebez", 32.261621, 35.328129, "Josh 19:20", 0, ""], </v>
      </c>
    </row>
    <row r="352" spans="1:15">
      <c r="A352" t="s">
        <v>952</v>
      </c>
      <c r="B352" t="s">
        <v>11</v>
      </c>
      <c r="C352">
        <v>33.047808000000003</v>
      </c>
      <c r="D352">
        <v>35.146200999999998</v>
      </c>
      <c r="E352" t="s">
        <v>953</v>
      </c>
      <c r="G352" s="1">
        <v>351</v>
      </c>
      <c r="H352" s="1" t="str">
        <f t="shared" si="27"/>
        <v/>
      </c>
      <c r="I352" s="1" t="str">
        <f t="shared" si="28"/>
        <v/>
      </c>
      <c r="J352" s="1" t="str">
        <f t="shared" si="26"/>
        <v/>
      </c>
      <c r="K352">
        <v>33.047808000000003</v>
      </c>
      <c r="L352">
        <v>35.146200999999998</v>
      </c>
      <c r="M352" s="1">
        <f>IF(J352="",0,1)</f>
        <v>0</v>
      </c>
      <c r="N352" s="1">
        <f t="shared" si="25"/>
        <v>1</v>
      </c>
      <c r="O352" t="str">
        <f>IF(N352=1,CONCATENATE("["&amp;G352&amp;", "&amp;""""&amp;A352&amp;""""&amp;", "&amp;K352&amp;", "&amp;L352&amp;", "&amp;""""&amp;E352&amp;""""&amp;", "&amp;M352&amp;", "&amp;""""&amp;J352&amp;""""&amp;"], "),"")</f>
        <v xml:space="preserve">[351, "Ebron", 33.047808, 35.146201, "Josh 19:28", 0, ""], </v>
      </c>
    </row>
    <row r="353" spans="1:15">
      <c r="A353" t="s">
        <v>954</v>
      </c>
      <c r="C353">
        <v>34.798310999999998</v>
      </c>
      <c r="D353">
        <v>48.514966000000001</v>
      </c>
      <c r="E353" t="s">
        <v>955</v>
      </c>
      <c r="G353" s="1">
        <v>352</v>
      </c>
      <c r="H353" s="1" t="str">
        <f t="shared" si="27"/>
        <v/>
      </c>
      <c r="I353" s="1" t="str">
        <f t="shared" si="28"/>
        <v/>
      </c>
      <c r="J353" s="1" t="str">
        <f t="shared" si="26"/>
        <v/>
      </c>
      <c r="K353">
        <v>34.798310999999998</v>
      </c>
      <c r="L353">
        <v>48.514966000000001</v>
      </c>
      <c r="M353" s="1">
        <f>IF(J353="",0,1)</f>
        <v>0</v>
      </c>
      <c r="N353" s="1">
        <f t="shared" si="25"/>
        <v>1</v>
      </c>
      <c r="O353" t="str">
        <f>IF(N353=1,CONCATENATE("["&amp;G353&amp;", "&amp;""""&amp;A353&amp;""""&amp;", "&amp;K353&amp;", "&amp;L353&amp;", "&amp;""""&amp;E353&amp;""""&amp;", "&amp;M353&amp;", "&amp;""""&amp;J353&amp;""""&amp;"], "),"")</f>
        <v xml:space="preserve">[352, "Ecbatana", 34.798311, 48.514966, "Ezra 6:2", 0, ""], </v>
      </c>
    </row>
    <row r="354" spans="1:15">
      <c r="A354" t="s">
        <v>956</v>
      </c>
      <c r="C354" t="s">
        <v>361</v>
      </c>
      <c r="E354" t="s">
        <v>957</v>
      </c>
      <c r="G354" s="1">
        <v>353</v>
      </c>
      <c r="H354" s="1" t="str">
        <f t="shared" si="27"/>
        <v>-</v>
      </c>
      <c r="I354" s="1" t="str">
        <f t="shared" si="28"/>
        <v>-</v>
      </c>
      <c r="J354" s="1" t="str">
        <f t="shared" si="26"/>
        <v>-</v>
      </c>
      <c r="K354" t="s">
        <v>361</v>
      </c>
      <c r="M354" s="1">
        <f>IF(J354="",0,1)</f>
        <v>1</v>
      </c>
      <c r="N354" s="1">
        <f t="shared" si="25"/>
        <v>0</v>
      </c>
      <c r="O354" t="str">
        <f>IF(N354=1,CONCATENATE("["&amp;G354&amp;", "&amp;""""&amp;A354&amp;""""&amp;", "&amp;K354&amp;", "&amp;L354&amp;", "&amp;""""&amp;E354&amp;""""&amp;", "&amp;M354&amp;", "&amp;""""&amp;J354&amp;""""&amp;"], "),"")</f>
        <v/>
      </c>
    </row>
    <row r="355" spans="1:15">
      <c r="A355" t="s">
        <v>958</v>
      </c>
      <c r="B355" t="s">
        <v>613</v>
      </c>
      <c r="C355" t="s">
        <v>959</v>
      </c>
      <c r="D355" t="s">
        <v>960</v>
      </c>
      <c r="E355" t="s">
        <v>961</v>
      </c>
      <c r="G355" s="1">
        <v>354</v>
      </c>
      <c r="H355" s="1" t="str">
        <f t="shared" si="27"/>
        <v>&lt;</v>
      </c>
      <c r="I355" s="1" t="str">
        <f t="shared" si="28"/>
        <v/>
      </c>
      <c r="J355" s="1" t="str">
        <f t="shared" si="26"/>
        <v>&lt;</v>
      </c>
      <c r="K355">
        <v>31.705361291746598</v>
      </c>
      <c r="L355">
        <v>35.210266301052002</v>
      </c>
      <c r="M355" s="1">
        <f>IF(J355="",0,1)</f>
        <v>1</v>
      </c>
      <c r="N355" s="1">
        <f t="shared" si="25"/>
        <v>1</v>
      </c>
      <c r="O355" t="str">
        <f>IF(N355=1,CONCATENATE("["&amp;G355&amp;", "&amp;""""&amp;A355&amp;""""&amp;", "&amp;K355&amp;", "&amp;L355&amp;", "&amp;""""&amp;E355&amp;""""&amp;", "&amp;M355&amp;", "&amp;""""&amp;J355&amp;""""&amp;"], "),"")</f>
        <v xml:space="preserve">[354, "Eder 1", 31.7053612917466, 35.210266301052, "Gen 35:21", 1, "&lt;"], </v>
      </c>
    </row>
    <row r="356" spans="1:15">
      <c r="A356" t="s">
        <v>962</v>
      </c>
      <c r="B356" t="s">
        <v>56</v>
      </c>
      <c r="C356" t="s">
        <v>57</v>
      </c>
      <c r="D356" t="s">
        <v>58</v>
      </c>
      <c r="E356" t="s">
        <v>963</v>
      </c>
      <c r="G356" s="1">
        <v>355</v>
      </c>
      <c r="H356" s="1" t="str">
        <f t="shared" si="27"/>
        <v>~</v>
      </c>
      <c r="I356" s="1" t="str">
        <f t="shared" si="28"/>
        <v/>
      </c>
      <c r="J356" s="1" t="str">
        <f t="shared" si="26"/>
        <v>~</v>
      </c>
      <c r="K356">
        <v>31.1858</v>
      </c>
      <c r="L356">
        <v>34.967449999999999</v>
      </c>
      <c r="M356" s="1">
        <f>IF(J356="",0,1)</f>
        <v>1</v>
      </c>
      <c r="N356" s="1">
        <f t="shared" si="25"/>
        <v>1</v>
      </c>
      <c r="O356" t="str">
        <f>IF(N356=1,CONCATENATE("["&amp;G356&amp;", "&amp;""""&amp;A356&amp;""""&amp;", "&amp;K356&amp;", "&amp;L356&amp;", "&amp;""""&amp;E356&amp;""""&amp;", "&amp;M356&amp;", "&amp;""""&amp;J356&amp;""""&amp;"], "),"")</f>
        <v xml:space="preserve">[355, "Eder 2", 31.1858, 34.96745, "Josh 15:21", 1, "~"], </v>
      </c>
    </row>
    <row r="357" spans="1:15">
      <c r="A357" t="s">
        <v>964</v>
      </c>
      <c r="B357" t="s">
        <v>338</v>
      </c>
      <c r="C357" t="s">
        <v>965</v>
      </c>
      <c r="D357" t="s">
        <v>966</v>
      </c>
      <c r="E357" t="s">
        <v>967</v>
      </c>
      <c r="G357" s="1">
        <v>356</v>
      </c>
      <c r="H357" s="1" t="str">
        <f t="shared" si="27"/>
        <v>&gt;</v>
      </c>
      <c r="I357" s="1" t="str">
        <f t="shared" si="28"/>
        <v/>
      </c>
      <c r="J357" s="1" t="str">
        <f t="shared" si="26"/>
        <v>&gt;</v>
      </c>
      <c r="K357">
        <v>30.734691000000002</v>
      </c>
      <c r="L357">
        <v>35.606250000000003</v>
      </c>
      <c r="M357" s="1">
        <f>IF(J357="",0,1)</f>
        <v>1</v>
      </c>
      <c r="N357" s="1">
        <f t="shared" si="25"/>
        <v>1</v>
      </c>
      <c r="O357" t="str">
        <f>IF(N357=1,CONCATENATE("["&amp;G357&amp;", "&amp;""""&amp;A357&amp;""""&amp;", "&amp;K357&amp;", "&amp;L357&amp;", "&amp;""""&amp;E357&amp;""""&amp;", "&amp;M357&amp;", "&amp;""""&amp;J357&amp;""""&amp;"], "),"")</f>
        <v xml:space="preserve">[356, "Edom", 30.734691, 35.60625, "Gen 32:3, Gen 36:16, Gen 36:17, Gen 36:21, Gen 36:31, Gen 36:32, Gen 36:43, Ex 15:15, Num 20:14, Num 20:18, Num 20:20, Num 20:21, Num 20:23, Num 21:4, Num 24:18, Num 33:37, Num 34:3, Josh 15:1, Josh 15:21, Judg 5:4, Judg 11:17, Judg 11:18, 1 Sam 14:47, 2 Sam 8:12, 2 Sam 8:14, 1 Kgs 9:26, 1 Kgs 11:14, 1 Kgs 11:15, 1 Kgs 11:16, 1 Kgs 22:47, 2 Kgs 3:8, 2 Kgs 3:9, 2 Kgs 3:12, 2 Kgs 3:20, 2 Kgs 3:26, 2 Kgs 8:20, 2 Kgs 8:22, 2 Kgs 14:10, 1 Chr 1:43, 1 Chr 1:51, 1 Chr 1:54, 1 Chr 18:11, 1 Chr 18:13, 2 Chr 8:17, 2 Chr 20:2, 2 Chr 21:8, 2 Chr 21:10, 2 Chr 25:19, 2 Chr 25:20, Ps 60:1, Ps 60:8, Ps 60:9, Ps 83:6, Ps 108:9, Ps 108:10, Isa 11:14, Isa 34:5, Isa 34:6, Isa 34:9, Isa 63:1, Jer 9:26, Jer 25:21, Jer 27:3, Jer 40:11, Jer 49:7, Jer 49:17, Jer 49:20, Jer 49:22, Lam 4:21, Lam 4:22, Ezek 25:12, Ezek 25:13, Ezek 25:14, Ezek 32:29, Ezek 35:15, Ezek 36:5, Dan 11:41, Joel 3:19, Amos 1:6, Amos 1:9, Amos 1:11, Amos 2:1, Amos 9:12, Obad 1:1, Obad 1:8, Mal 1:4", 1, "&gt;"], </v>
      </c>
    </row>
    <row r="358" spans="1:15">
      <c r="A358" t="s">
        <v>968</v>
      </c>
      <c r="C358">
        <v>32.624137076960899</v>
      </c>
      <c r="D358">
        <v>36.098996635931101</v>
      </c>
      <c r="E358" t="s">
        <v>969</v>
      </c>
      <c r="G358" s="1">
        <v>357</v>
      </c>
      <c r="H358" s="1" t="str">
        <f t="shared" si="27"/>
        <v/>
      </c>
      <c r="I358" s="1" t="str">
        <f t="shared" si="28"/>
        <v/>
      </c>
      <c r="J358" s="1" t="str">
        <f t="shared" si="26"/>
        <v/>
      </c>
      <c r="K358">
        <v>32.624137079999997</v>
      </c>
      <c r="L358">
        <v>36.098996640000003</v>
      </c>
      <c r="M358" s="1">
        <f>IF(J358="",0,1)</f>
        <v>0</v>
      </c>
      <c r="N358" s="1">
        <f t="shared" si="25"/>
        <v>1</v>
      </c>
      <c r="O358" t="str">
        <f>IF(N358=1,CONCATENATE("["&amp;G358&amp;", "&amp;""""&amp;A358&amp;""""&amp;", "&amp;K358&amp;", "&amp;L358&amp;", "&amp;""""&amp;E358&amp;""""&amp;", "&amp;M358&amp;", "&amp;""""&amp;J358&amp;""""&amp;"], "),"")</f>
        <v xml:space="preserve">[357, "Edrei", 32.62413708, 36.09899664, "Num 21:33, Deut 1:4, Deut 3:1, Deut 3:10, Josh 12:4, Josh 13:12, Josh 13:31, Josh 19:37", 0, ""], </v>
      </c>
    </row>
    <row r="359" spans="1:15">
      <c r="A359" t="s">
        <v>970</v>
      </c>
      <c r="B359" t="s">
        <v>470</v>
      </c>
      <c r="C359" t="s">
        <v>471</v>
      </c>
      <c r="D359" t="s">
        <v>472</v>
      </c>
      <c r="E359" t="s">
        <v>478</v>
      </c>
      <c r="G359" s="1">
        <v>358</v>
      </c>
      <c r="H359" s="1" t="str">
        <f t="shared" si="27"/>
        <v>~</v>
      </c>
      <c r="I359" s="1" t="str">
        <f t="shared" si="28"/>
        <v/>
      </c>
      <c r="J359" s="1" t="str">
        <f t="shared" si="26"/>
        <v>~</v>
      </c>
      <c r="K359">
        <v>30.998062000000001</v>
      </c>
      <c r="L359">
        <v>35.498547000000002</v>
      </c>
      <c r="M359" s="1">
        <f>IF(J359="",0,1)</f>
        <v>1</v>
      </c>
      <c r="N359" s="1">
        <f t="shared" si="25"/>
        <v>1</v>
      </c>
      <c r="O359" t="str">
        <f>IF(N359=1,CONCATENATE("["&amp;G359&amp;", "&amp;""""&amp;A359&amp;""""&amp;", "&amp;K359&amp;", "&amp;L359&amp;", "&amp;""""&amp;E359&amp;""""&amp;", "&amp;M359&amp;", "&amp;""""&amp;J359&amp;""""&amp;"], "),"")</f>
        <v xml:space="preserve">[358, "Eglaim", 30.998062, 35.498547, "Isa 15:8", 1, "~"], </v>
      </c>
    </row>
    <row r="360" spans="1:15">
      <c r="A360" t="s">
        <v>971</v>
      </c>
      <c r="C360" t="s">
        <v>26</v>
      </c>
      <c r="E360" t="s">
        <v>972</v>
      </c>
      <c r="G360" s="1">
        <v>359</v>
      </c>
      <c r="H360" s="1" t="str">
        <f t="shared" si="27"/>
        <v>?</v>
      </c>
      <c r="I360" s="1" t="str">
        <f t="shared" si="28"/>
        <v>?</v>
      </c>
      <c r="J360" s="1" t="str">
        <f t="shared" si="26"/>
        <v>?</v>
      </c>
      <c r="M360" s="1">
        <f>IF(J360="",0,1)</f>
        <v>1</v>
      </c>
      <c r="N360" s="1">
        <f t="shared" si="25"/>
        <v>0</v>
      </c>
      <c r="O360" t="str">
        <f>IF(N360=1,CONCATENATE("["&amp;G360&amp;", "&amp;""""&amp;A360&amp;""""&amp;", "&amp;K360&amp;", "&amp;L360&amp;", "&amp;""""&amp;E360&amp;""""&amp;", "&amp;M360&amp;", "&amp;""""&amp;J360&amp;""""&amp;"], "),"")</f>
        <v/>
      </c>
    </row>
    <row r="361" spans="1:15">
      <c r="A361" t="s">
        <v>724</v>
      </c>
      <c r="C361">
        <v>31.5</v>
      </c>
      <c r="D361">
        <v>34.7667</v>
      </c>
      <c r="E361" t="s">
        <v>973</v>
      </c>
      <c r="G361" s="1">
        <v>360</v>
      </c>
      <c r="H361" s="1" t="str">
        <f t="shared" si="27"/>
        <v/>
      </c>
      <c r="I361" s="1" t="str">
        <f t="shared" si="28"/>
        <v/>
      </c>
      <c r="J361" s="1" t="str">
        <f t="shared" si="26"/>
        <v/>
      </c>
      <c r="K361">
        <v>31.5</v>
      </c>
      <c r="L361">
        <v>34.7667</v>
      </c>
      <c r="M361" s="1">
        <f>IF(J361="",0,1)</f>
        <v>0</v>
      </c>
      <c r="N361" s="1">
        <f t="shared" si="25"/>
        <v>1</v>
      </c>
      <c r="O361" t="str">
        <f>IF(N361=1,CONCATENATE("["&amp;G361&amp;", "&amp;""""&amp;A361&amp;""""&amp;", "&amp;K361&amp;", "&amp;L361&amp;", "&amp;""""&amp;E361&amp;""""&amp;", "&amp;M361&amp;", "&amp;""""&amp;J361&amp;""""&amp;"], "),"")</f>
        <v xml:space="preserve">[360, "Eglon", 31.5, 34.7667, "Josh 10:3, Josh 10:5, Josh 10:23, Josh 10:34, Josh 10:36, Josh 10:37, Josh 12:12, Josh 15:39", 0, ""], </v>
      </c>
    </row>
    <row r="362" spans="1:15">
      <c r="A362" t="s">
        <v>974</v>
      </c>
      <c r="B362" t="s">
        <v>832</v>
      </c>
      <c r="C362" t="s">
        <v>975</v>
      </c>
      <c r="D362" t="s">
        <v>976</v>
      </c>
      <c r="E362" t="s">
        <v>977</v>
      </c>
      <c r="F362" t="s">
        <v>49</v>
      </c>
      <c r="G362" s="1">
        <v>361</v>
      </c>
      <c r="H362" s="1" t="str">
        <f t="shared" si="27"/>
        <v>&gt;</v>
      </c>
      <c r="I362" s="1" t="str">
        <f t="shared" si="28"/>
        <v/>
      </c>
      <c r="J362" s="1" t="str">
        <f t="shared" si="26"/>
        <v>&gt;</v>
      </c>
      <c r="K362">
        <v>30.108086</v>
      </c>
      <c r="L362">
        <v>31.33822</v>
      </c>
      <c r="M362" s="1">
        <f>IF(J362="",0,1)</f>
        <v>1</v>
      </c>
      <c r="N362" s="1">
        <f t="shared" si="25"/>
        <v>1</v>
      </c>
      <c r="O362" t="str">
        <f>IF(N362=1,CONCATENATE("["&amp;G362&amp;", "&amp;""""&amp;A362&amp;""""&amp;", "&amp;K362&amp;", "&amp;L362&amp;", "&amp;""""&amp;E362&amp;""""&amp;", "&amp;M362&amp;", "&amp;""""&amp;J362&amp;""""&amp;"], "),"")</f>
        <v xml:space="preserve">[361, "Egypt", 30.108086, 31.33822, "Gen 12:10, Gen 12:11, Gen 12:14, Gen 13:1, Gen 13:10, Gen 15:18, Gen 21:21, Gen 25:18, Gen 26:2, Gen 37:25, Gen 37:28, Gen 37:36, Gen 39:1, Gen 40:1, Gen 40:5, Gen 41:8, Gen 41:19, Gen 41:29, Gen 41:30, Gen 41:33, Gen 41:34, Gen 41:36, Gen 41:41, Gen 41:43, Gen 41:44, Gen 41:45, Gen 41:46, Gen 41:48, Gen 41:53, Gen 41:54, Gen 41:55, Gen 41:56, Gen 41:57, Gen 42:1, Gen 42:2, Gen 42:3, Gen 43:2, Gen 43:15, Gen 45:4, Gen 45:8, Gen 45:9, Gen 45:13, Gen 45:18, Gen 45:19, Gen 45:20, Gen 45:23, Gen 45:25, Gen 45:26, Gen 46:3, Gen 46:4, Gen 46:6, Gen 46:7, Gen 46:8, Gen 46:20, Gen 46:26, Gen 46:27, Gen 47:6, Gen 47:11, Gen 47:13, Gen 47:14, Gen 47:15, Gen 47:20, Gen 47:21, Gen 47:26, Gen 47:27, Gen 47:28, Gen 47:29, Gen 47:30, Gen 48:5, Gen 50:7, Gen 50:14, Gen 50:22, Gen 50:26, Ex 1:1, Ex 1:5, Ex 1:8, Ex 1:15, Ex 1:17, Ex 1:18, Ex 2:23, Ex 3:7, Ex 3:10, Ex 3:11, Ex 3:12, Ex 3:16, Ex 3:17, Ex 3:18, Ex 3:19, Ex 3:20, Ex 4:18, Ex 4:19, Ex 4:20, Ex 4:21, Ex 5:4, Ex 5:12, Ex 6:11, Ex 6:13, Ex 6:26, Ex 6:27, Ex 6:28, Ex 6:29, Ex 7:3, Ex 7:4, Ex 7:5, Ex 7:11, Ex 7:19, Ex 7:21, Ex 7:22, Ex 8:5, Ex 8:6, Ex 8:7, Ex 8:16, Ex 8:17, Ex 8:24, Ex 9:4, Ex 9:9, Ex 9:18, Ex 9:22, Ex 9:23, Ex 9:24, Ex 9:25, Ex 10:7, Ex 10:12, Ex 10:13, Ex 10:14, Ex 10:15, Ex 10:19, Ex 10:21, Ex 10:22, Ex 11:1, Ex 11:3, Ex 11:4, Ex 11:5, Ex 11:6, Ex 11:7, Ex 11:9, Ex 12:1, Ex 12:12, Ex 12:13, Ex 12:17, Ex 12:27, Ex 12:29, Ex 12:30, Ex 12:39, Ex 12:40, Ex 12:41, Ex 12:42, Ex 12:51, Ex 13:3, Ex 13:8, Ex 13:9, Ex 13:14, Ex 13:15, Ex 13:16, Ex 13:17, Ex 13:18, Ex 14:5, Ex 14:7, Ex 14:8, Ex 14:11, Ex 14:12, Ex 14:20, Ex 16:1, Ex 16:3, Ex 16:6, Ex 16:32, Ex 17:3, Ex 18:1, Ex 19:1, Ex 20:2, Ex 22:21, Ex 23:9, Ex 23:15, Ex 29:46, Ex 32:1, Ex 32:4, Ex 32:7, Ex 32:8, Ex 32:11, Ex 32:23, Ex 33:1, Ex 34:18, Lev 11:45, Lev 18:3, Lev 19:34, Lev 19:36, Lev 22:33, Lev 23:43, Lev 25:38, Lev 25:42, Lev 25:55, Lev 26:13, Lev 26:45, Num 1:1, Num 3:13, Num 8:17, Num 9:1, Num 11:5, Num 11:18, Num 11:20, Num 13:22, Num 14:2, Num 14:3, Num 14:4, Num 14:19, Num 14:22, Num 15:41, Num 20:5, Num 20:15, Num 20:16, Num 21:5, Num 22:5, Num 22:11, Num 23:22, Num 24:8, Num 26:4, Num 26:59, Num 32:11, Num 33:1, Num 33:38, Deut 1:27, Deut 1:30, Deut 4:20, Deut 4:34, Deut 4:37, Deut 4:45, Deut 4:46, Deut 5:6, Deut 5:15, Deut 6:12, Deut 6:21, Deut 6:22, Deut 7:8, Deut 7:15, Deut 7:18, Deut 8:14, Deut 9:7, Deut 9:12, Deut 9:26, Deut 10:19, Deut 10:22, Deut 11:3, Deut 11:4, Deut 11:10, Deut 13:5, Deut 13:10, Deut 15:15, Deut 16:1, Deut 16:3, Deut 16:6, Deut 16:12, Deut 17:16, Deut 20:1, Deut 23:4, Deut 24:9, Deut 24:18, Deut 24:22, Deut 25:17, Deut 26:5, Deut 26:8, Deut 28:27, Deut 28:60, Deut 28:68, Deut 29:2, Deut 29:16, Deut 29:25, Deut 34:11, Josh 2:10, Josh 5:4, Josh 5:5, Josh 5:6, Josh 5:9, Josh 9:9, Josh 13:3, Josh 24:4, Josh 24:5, Josh 24:6, Josh 24:7, Josh 24:14, Josh 24:17, Josh 24:32, Judg 2:1, Judg 2:12, Judg 6:8, Judg 6:13, Judg 11:13, Judg 11:16, Judg 19:30, 1 Sam 2:27, 1 Sam 8:8, 1 Sam 10:18, 1 Sam 12:6, 1 Sam 12:8, 1 Sam 15:2, 1 Sam 15:6, 1 Sam 15:7, 1 Sam 27:8, 1 Sam 30:13, 2 Sam 7:6, 2 Sam 7:23, 1 Kgs 3:1, 1 Kgs 4:21, 1 Kgs 4:30, 1 Kgs 6:1, 1 Kgs 8:9, 1 Kgs 8:16, 1 Kgs 8:21, 1 Kgs 8:51, 1 Kgs 8:53, 1 Kgs 8:65, 1 Kgs 9:9, 1 Kgs 9:16, 1 Kgs 10:28, 1 Kgs 10:29, 1 Kgs 11:17, 1 Kgs 11:18, 1 Kgs 11:21, 1 Kgs 11:40, 1 Kgs 12:2, 1 Kgs 12:28, 1 Kgs 14:25, 2 Kgs 7:6, 2 Kgs 17:4, 2 Kgs 17:7, 2 Kgs 17:36, 2 Kgs 18:21, 2 Kgs 18:24, 2 Kgs 19:24, 2 Kgs 21:15, 2 Kgs 23:29, 2 Kgs 23:34, 2 Kgs 24:7, 2 Kgs 25:26, 1 Chr 13:5, 1 Chr 17:21, 2 Chr 1:16, 2 Chr 1:17, 2 Chr 5:10, 2 Chr 6:5, 2 Chr 7:22, 2 Chr 9:26, 2 Chr 9:28, 2 Chr 10:2, 2 Chr 12:2, 2 Chr 12:3, 2 Chr 12:9, 2 Chr 20:10, 2 Chr 26:8, 2 Chr 35:20, 2 Chr 36:3, 2 Chr 36:4, Neh 9:9, Neh 9:17, Neh 9:18, Ps 68:31, Ps 78:12, Ps 78:43, Ps 78:51, Ps 80:8, Ps 81:5, Ps 81:10, Ps 105:23, Ps 105:38, Ps 106:7, Ps 106:21, Ps 114:1, Ps 135:8, Ps 135:9, Ps 136:10, Isa 7:18, Isa 10:26, Isa 11:11, Isa 11:16, Isa 19:1, Isa 19:12, Isa 19:13, Isa 19:14, Isa 19:15, Isa 19:18, Isa 19:19, Isa 19:20, Isa 19:22, Isa 19:23, Isa 19:24, Isa 19:25, Isa 20:3, Isa 20:4, Isa 20:5, Isa 23:5, Isa 27:13, Isa 30:2, Isa 30:3, Isa 31:1, Isa 36:6, Isa 36:9, Isa 37:25, Isa 43:3, Isa 45:14, Isa 52:4, Jer 2:6, Jer 2:18, Jer 2:36, Jer 7:22, Jer 7:25, Jer 9:26, Jer 11:4, Jer 11:7, Jer 16:14, Jer 23:7, Jer 24:8, Jer 25:19, Jer 26:21, Jer 26:22, Jer 26:23, Jer 31:32, Jer 32:20, Jer 32:21, Jer 34:13, Jer 37:5, Jer 37:7, Jer 41:17, Jer 42:14, Jer 42:15, Jer 42:16, Jer 42:17, Jer 42:18, Jer 42:19, Jer 43:2, Jer 43:7, Jer 43:11, Jer 43:12, Jer 43:13, Jer 44:1, Jer 44:8, Jer 44:12, Jer 44:13, Jer 44:14, Jer 44:15, Jer 44:24, Jer 44:26, Jer 44:27, Jer 44:28, Jer 44:30, Jer 46:2, Jer 46:8, Jer 46:11, Jer 46:13, Jer 46:14, Jer 46:17, Jer 46:19, Jer 46:20, Jer 46:24, Jer 46:25, Jer 46:26, Lam 5:6, Ezek 17:15, Ezek 19:4, Ezek 20:5, Ezek 20:6, Ezek 20:7, Ezek 20:8, Ezek 20:9, Ezek 20:10, Ezek 20:36, Ezek 23:3, Ezek 23:8, Ezek 23:19, Ezek 23:27, Ezek 27:7, Ezek 29:2, Ezek 29:3, Ezek 29:6, Ezek 29:9, Ezek 29:10, Ezek 29:12, Ezek 29:14, Ezek 29:19, Ezek 29:20, Ezek 30:4, Ezek 30:6, Ezek 30:8, Ezek 30:10, Ezek 30:11, Ezek 30:13, Ezek 30:15, Ezek 30:16, Ezek 30:18, Ezek 30:19, Ezek 30:21, Ezek 30:22, Ezek 30:25, Ezek 31:2, Ezek 32:2, Ezek 32:12, Ezek 32:15, Ezek 32:16, Ezek 32:18, Ezek 32:20, Dan 9:15, Dan 11:8, Dan 11:42, Dan 11:43, Hos 2:15, Hos 7:11, Hos 7:16, Hos 8:13, Hos 9:3, Hos 9:6, Hos 11:1, Hos 11:5, Hos 11:11, Hos 12:1, Hos 12:9, Hos 12:13, Hos 13:4, Joel 3:19, Amos 2:10, Amos 3:1, Amos 3:9, Amos 4:10, Amos 8:8, Amos 9:5, Amos 9:7, Mic 6:4, Mic 7:12, Mic 7:15, Nahum 3:9, Hag 2:5, Zech 10:10, Zech 10:11, Zech 14:18, Zech 14:19, Matt 2:13, Matt 2:14, Matt 2:15, Matt 2:19, Acts 2:10, Acts 7:9, Acts 7:10, Acts 7:11, Acts 7:12, Acts 7:15, Acts 7:17, Acts 7:18, Acts 7:34, Acts 7:36, Acts 7:39, Acts 7:40, Acts 13:17, Heb 3:16, Heb 8:9, Heb 11:26, Heb 11:27, Jude 1:5, Rev 11:8", 1, "&gt;"], </v>
      </c>
    </row>
    <row r="363" spans="1:15">
      <c r="A363" t="s">
        <v>978</v>
      </c>
      <c r="B363" t="s">
        <v>832</v>
      </c>
      <c r="C363" t="s">
        <v>975</v>
      </c>
      <c r="D363" t="s">
        <v>976</v>
      </c>
      <c r="E363" t="s">
        <v>979</v>
      </c>
      <c r="G363" s="1">
        <v>362</v>
      </c>
      <c r="H363" s="1" t="str">
        <f t="shared" si="27"/>
        <v>&gt;</v>
      </c>
      <c r="I363" s="1" t="str">
        <f t="shared" si="28"/>
        <v/>
      </c>
      <c r="J363" s="1" t="str">
        <f t="shared" si="26"/>
        <v>&gt;</v>
      </c>
      <c r="K363">
        <v>30.108086</v>
      </c>
      <c r="L363">
        <v>31.33822</v>
      </c>
      <c r="M363" s="1">
        <f>IF(J363="",0,1)</f>
        <v>1</v>
      </c>
      <c r="N363" s="1">
        <f t="shared" si="25"/>
        <v>1</v>
      </c>
      <c r="O363" t="str">
        <f>IF(N363=1,CONCATENATE("["&amp;G363&amp;", "&amp;""""&amp;A363&amp;""""&amp;", "&amp;K363&amp;", "&amp;L363&amp;", "&amp;""""&amp;E363&amp;""""&amp;", "&amp;M363&amp;", "&amp;""""&amp;J363&amp;""""&amp;"], "),"")</f>
        <v xml:space="preserve">[362, "Egypt's", 30.108086, 31.33822, "Isa 19:6, Isa 30:7, Ezek 30:9", 1, "&gt;"], </v>
      </c>
    </row>
    <row r="364" spans="1:15">
      <c r="A364" t="s">
        <v>980</v>
      </c>
      <c r="C364">
        <v>31.7776141053745</v>
      </c>
      <c r="D364">
        <v>34.852145758805001</v>
      </c>
      <c r="E364" t="s">
        <v>981</v>
      </c>
      <c r="G364" s="1">
        <v>363</v>
      </c>
      <c r="H364" s="1" t="str">
        <f t="shared" si="27"/>
        <v/>
      </c>
      <c r="I364" s="1" t="str">
        <f t="shared" si="28"/>
        <v/>
      </c>
      <c r="J364" s="1" t="str">
        <f t="shared" si="26"/>
        <v/>
      </c>
      <c r="K364">
        <v>31.777614109999998</v>
      </c>
      <c r="L364">
        <v>34.852145759999999</v>
      </c>
      <c r="M364" s="1">
        <f>IF(J364="",0,1)</f>
        <v>0</v>
      </c>
      <c r="N364" s="1">
        <f t="shared" si="25"/>
        <v>1</v>
      </c>
      <c r="O364" t="str">
        <f>IF(N364=1,CONCATENATE("["&amp;G364&amp;", "&amp;""""&amp;A364&amp;""""&amp;", "&amp;K364&amp;", "&amp;L364&amp;", "&amp;""""&amp;E364&amp;""""&amp;", "&amp;M364&amp;", "&amp;""""&amp;J364&amp;""""&amp;"], "),"")</f>
        <v xml:space="preserve">[363, "Ekron", 31.77761411, 34.85214576, "Josh 13:3, Josh 15:11, Josh 15:45, Josh 15:46, Josh 19:43, Judg 1:18, 1 Sam 5:10, 1 Sam 6:16, 1 Sam 6:17, 1 Sam 7:14, 1 Sam 17:52, 2 Kgs 1:2, 2 Kgs 1:3, 2 Kgs 1:6, 2 Kgs 1:16, Jer 25:20, Amos 1:8, Zeph 2:4, Zech 9:5, Zech 9:7", 0, ""], </v>
      </c>
    </row>
    <row r="365" spans="1:15">
      <c r="A365" t="s">
        <v>982</v>
      </c>
      <c r="B365" t="s">
        <v>983</v>
      </c>
      <c r="C365" t="s">
        <v>984</v>
      </c>
      <c r="D365" t="s">
        <v>985</v>
      </c>
      <c r="E365" t="s">
        <v>986</v>
      </c>
      <c r="F365" t="s">
        <v>49</v>
      </c>
      <c r="G365" s="1">
        <v>364</v>
      </c>
      <c r="H365" s="1" t="str">
        <f t="shared" si="27"/>
        <v>&gt;</v>
      </c>
      <c r="I365" s="1" t="str">
        <f t="shared" si="28"/>
        <v/>
      </c>
      <c r="J365" s="1" t="str">
        <f t="shared" si="26"/>
        <v>&gt;</v>
      </c>
      <c r="K365">
        <v>32.189191237051098</v>
      </c>
      <c r="L365">
        <v>48.257886476877196</v>
      </c>
      <c r="M365" s="1">
        <f>IF(J365="",0,1)</f>
        <v>1</v>
      </c>
      <c r="N365" s="1">
        <f t="shared" si="25"/>
        <v>1</v>
      </c>
      <c r="O365" t="str">
        <f>IF(N365=1,CONCATENATE("["&amp;G365&amp;", "&amp;""""&amp;A365&amp;""""&amp;", "&amp;K365&amp;", "&amp;L365&amp;", "&amp;""""&amp;E365&amp;""""&amp;", "&amp;M365&amp;", "&amp;""""&amp;J365&amp;""""&amp;"], "),"")</f>
        <v xml:space="preserve">[364, "Elam", 32.1891912370511, 48.2578864768772, "Gen 14:1, Gen 14:9, Isa 11:11, Isa 21:2, Isa 22:6, Jer 25:25, Jer 49:34, Jer 49:35, Jer 49:36, Jer 49:37, Jer 49:38, Jer 49:39, Ezek 32:24, Dan 8:2", 1, "&gt;"], </v>
      </c>
    </row>
    <row r="366" spans="1:15">
      <c r="A366" t="s">
        <v>987</v>
      </c>
      <c r="C366">
        <v>29.528502</v>
      </c>
      <c r="D366">
        <v>35.005732000000002</v>
      </c>
      <c r="E366" t="s">
        <v>988</v>
      </c>
      <c r="G366" s="1">
        <v>365</v>
      </c>
      <c r="H366" s="1" t="str">
        <f t="shared" si="27"/>
        <v/>
      </c>
      <c r="I366" s="1" t="str">
        <f t="shared" si="28"/>
        <v/>
      </c>
      <c r="J366" s="1" t="str">
        <f t="shared" si="26"/>
        <v/>
      </c>
      <c r="K366">
        <v>29.528502</v>
      </c>
      <c r="L366">
        <v>35.005732000000002</v>
      </c>
      <c r="M366" s="1">
        <f>IF(J366="",0,1)</f>
        <v>0</v>
      </c>
      <c r="N366" s="1">
        <f t="shared" si="25"/>
        <v>1</v>
      </c>
      <c r="O366" t="str">
        <f>IF(N366=1,CONCATENATE("["&amp;G366&amp;", "&amp;""""&amp;A366&amp;""""&amp;", "&amp;K366&amp;", "&amp;L366&amp;", "&amp;""""&amp;E366&amp;""""&amp;", "&amp;M366&amp;", "&amp;""""&amp;J366&amp;""""&amp;"], "),"")</f>
        <v xml:space="preserve">[365, "Elath", 29.528502, 35.005732, "Deut 2:8, 2 Kgs 14:22, 2 Kgs 16:6", 0, ""], </v>
      </c>
    </row>
    <row r="367" spans="1:15">
      <c r="A367" t="s">
        <v>989</v>
      </c>
      <c r="B367" t="s">
        <v>129</v>
      </c>
      <c r="C367" t="s">
        <v>990</v>
      </c>
      <c r="D367" t="s">
        <v>991</v>
      </c>
      <c r="E367" t="s">
        <v>992</v>
      </c>
      <c r="G367" s="1">
        <v>366</v>
      </c>
      <c r="H367" s="1" t="str">
        <f t="shared" si="27"/>
        <v>&lt;</v>
      </c>
      <c r="I367" s="1" t="str">
        <f t="shared" si="28"/>
        <v/>
      </c>
      <c r="J367" s="1" t="str">
        <f t="shared" si="26"/>
        <v>&lt;</v>
      </c>
      <c r="K367">
        <v>31.930539205799999</v>
      </c>
      <c r="L367">
        <v>35.221032749236699</v>
      </c>
      <c r="M367" s="1">
        <f>IF(J367="",0,1)</f>
        <v>1</v>
      </c>
      <c r="N367" s="1">
        <f t="shared" si="25"/>
        <v>1</v>
      </c>
      <c r="O367" t="str">
        <f>IF(N367=1,CONCATENATE("["&amp;G367&amp;", "&amp;""""&amp;A367&amp;""""&amp;", "&amp;K367&amp;", "&amp;L367&amp;", "&amp;""""&amp;E367&amp;""""&amp;", "&amp;M367&amp;", "&amp;""""&amp;J367&amp;""""&amp;"], "),"")</f>
        <v xml:space="preserve">[366, "El-bethel", 31.9305392058, 35.2210327492367, "Gen 35:7", 1, "&lt;"], </v>
      </c>
    </row>
    <row r="368" spans="1:15">
      <c r="A368" t="s">
        <v>993</v>
      </c>
      <c r="C368">
        <v>31.813796</v>
      </c>
      <c r="D368">
        <v>35.824275</v>
      </c>
      <c r="E368" t="s">
        <v>994</v>
      </c>
      <c r="G368" s="1">
        <v>367</v>
      </c>
      <c r="H368" s="1" t="str">
        <f t="shared" si="27"/>
        <v/>
      </c>
      <c r="I368" s="1" t="str">
        <f t="shared" si="28"/>
        <v/>
      </c>
      <c r="J368" s="1" t="str">
        <f t="shared" si="26"/>
        <v/>
      </c>
      <c r="K368">
        <v>31.813796</v>
      </c>
      <c r="L368">
        <v>35.824275</v>
      </c>
      <c r="M368" s="1">
        <f>IF(J368="",0,1)</f>
        <v>0</v>
      </c>
      <c r="N368" s="1">
        <f t="shared" si="25"/>
        <v>1</v>
      </c>
      <c r="O368" t="str">
        <f>IF(N368=1,CONCATENATE("["&amp;G368&amp;", "&amp;""""&amp;A368&amp;""""&amp;", "&amp;K368&amp;", "&amp;L368&amp;", "&amp;""""&amp;E368&amp;""""&amp;", "&amp;M368&amp;", "&amp;""""&amp;J368&amp;""""&amp;"], "),"")</f>
        <v xml:space="preserve">[367, "Elealeh", 31.813796, 35.824275, "Num 32:3, Num 32:37, Isa 15:4, Isa 16:9, Jer 48:34", 0, ""], </v>
      </c>
    </row>
    <row r="369" spans="1:15">
      <c r="A369" t="s">
        <v>995</v>
      </c>
      <c r="C369">
        <v>29.306194000000001</v>
      </c>
      <c r="D369">
        <v>32.980924000000002</v>
      </c>
      <c r="E369" t="s">
        <v>996</v>
      </c>
      <c r="F369" t="s">
        <v>370</v>
      </c>
      <c r="G369" s="1">
        <v>368</v>
      </c>
      <c r="H369" s="1" t="str">
        <f t="shared" si="27"/>
        <v/>
      </c>
      <c r="I369" s="1" t="str">
        <f t="shared" si="28"/>
        <v/>
      </c>
      <c r="J369" s="1" t="str">
        <f t="shared" si="26"/>
        <v/>
      </c>
      <c r="K369">
        <v>29.306194000000001</v>
      </c>
      <c r="L369">
        <v>32.980924000000002</v>
      </c>
      <c r="M369" s="1">
        <f>IF(J369="",0,1)</f>
        <v>0</v>
      </c>
      <c r="N369" s="1">
        <f t="shared" si="25"/>
        <v>1</v>
      </c>
      <c r="O369" t="str">
        <f>IF(N369=1,CONCATENATE("["&amp;G369&amp;", "&amp;""""&amp;A369&amp;""""&amp;", "&amp;K369&amp;", "&amp;L369&amp;", "&amp;""""&amp;E369&amp;""""&amp;", "&amp;M369&amp;", "&amp;""""&amp;J369&amp;""""&amp;"], "),"")</f>
        <v xml:space="preserve">[368, "Elim", 29.306194, 32.980924, "Ex 15:27, Ex 16:1, Num 33:9, Num 33:10", 0, ""], </v>
      </c>
    </row>
    <row r="370" spans="1:15">
      <c r="A370" t="s">
        <v>997</v>
      </c>
      <c r="B370" t="s">
        <v>868</v>
      </c>
      <c r="C370">
        <v>35.018306000000003</v>
      </c>
      <c r="D370">
        <v>33.207692999999999</v>
      </c>
      <c r="E370" t="s">
        <v>998</v>
      </c>
      <c r="G370" s="1">
        <v>369</v>
      </c>
      <c r="H370" s="1" t="str">
        <f t="shared" si="27"/>
        <v/>
      </c>
      <c r="I370" s="1" t="str">
        <f t="shared" si="28"/>
        <v/>
      </c>
      <c r="J370" s="1" t="str">
        <f t="shared" si="26"/>
        <v/>
      </c>
      <c r="K370">
        <v>35.018306000000003</v>
      </c>
      <c r="L370">
        <v>33.207692999999999</v>
      </c>
      <c r="M370" s="1">
        <f>IF(J370="",0,1)</f>
        <v>0</v>
      </c>
      <c r="N370" s="1">
        <f t="shared" si="25"/>
        <v>1</v>
      </c>
      <c r="O370" t="str">
        <f>IF(N370=1,CONCATENATE("["&amp;G370&amp;", "&amp;""""&amp;A370&amp;""""&amp;", "&amp;K370&amp;", "&amp;L370&amp;", "&amp;""""&amp;E370&amp;""""&amp;", "&amp;M370&amp;", "&amp;""""&amp;J370&amp;""""&amp;"], "),"")</f>
        <v xml:space="preserve">[369, "Elishah", 35.018306, 33.207693, "Ezek 27:7", 0, ""], </v>
      </c>
    </row>
    <row r="371" spans="1:15">
      <c r="A371" t="s">
        <v>999</v>
      </c>
      <c r="C371" t="s">
        <v>26</v>
      </c>
      <c r="E371" t="s">
        <v>1000</v>
      </c>
      <c r="G371" s="1">
        <v>370</v>
      </c>
      <c r="H371" s="1" t="str">
        <f t="shared" si="27"/>
        <v>?</v>
      </c>
      <c r="I371" s="1" t="str">
        <f t="shared" si="28"/>
        <v>?</v>
      </c>
      <c r="J371" s="1" t="str">
        <f t="shared" si="26"/>
        <v>?</v>
      </c>
      <c r="M371" s="1">
        <f>IF(J371="",0,1)</f>
        <v>1</v>
      </c>
      <c r="N371" s="1">
        <f t="shared" si="25"/>
        <v>0</v>
      </c>
      <c r="O371" t="str">
        <f>IF(N371=1,CONCATENATE("["&amp;G371&amp;", "&amp;""""&amp;A371&amp;""""&amp;", "&amp;K371&amp;", "&amp;L371&amp;", "&amp;""""&amp;E371&amp;""""&amp;", "&amp;M371&amp;", "&amp;""""&amp;J371&amp;""""&amp;"], "),"")</f>
        <v/>
      </c>
    </row>
    <row r="372" spans="1:15">
      <c r="A372" t="s">
        <v>1001</v>
      </c>
      <c r="C372" t="s">
        <v>1002</v>
      </c>
      <c r="D372" t="s">
        <v>1003</v>
      </c>
      <c r="E372" t="s">
        <v>1004</v>
      </c>
      <c r="F372" t="s">
        <v>1005</v>
      </c>
      <c r="G372" s="1">
        <v>371</v>
      </c>
      <c r="H372" s="1" t="str">
        <f t="shared" si="27"/>
        <v>&gt;</v>
      </c>
      <c r="I372" s="1" t="str">
        <f t="shared" si="28"/>
        <v/>
      </c>
      <c r="J372" s="1" t="str">
        <f t="shared" si="26"/>
        <v>&gt;</v>
      </c>
      <c r="K372">
        <v>37.056944000000001</v>
      </c>
      <c r="L372">
        <v>40.997222000000001</v>
      </c>
      <c r="M372" s="1">
        <f>IF(J372="",0,1)</f>
        <v>1</v>
      </c>
      <c r="N372" s="1">
        <f t="shared" si="25"/>
        <v>1</v>
      </c>
      <c r="O372" t="str">
        <f>IF(N372=1,CONCATENATE("["&amp;G372&amp;", "&amp;""""&amp;A372&amp;""""&amp;", "&amp;K372&amp;", "&amp;L372&amp;", "&amp;""""&amp;E372&amp;""""&amp;", "&amp;M372&amp;", "&amp;""""&amp;J372&amp;""""&amp;"], "),"")</f>
        <v xml:space="preserve">[371, "Ellasar", 37.056944, 40.997222, "Gen 14:1, Gen 14:9", 1, "&gt;"], </v>
      </c>
    </row>
    <row r="373" spans="1:15">
      <c r="A373" t="s">
        <v>1006</v>
      </c>
      <c r="C373">
        <v>31.973818000000001</v>
      </c>
      <c r="D373">
        <v>35.116531000000002</v>
      </c>
      <c r="E373" t="s">
        <v>1007</v>
      </c>
      <c r="G373" s="1">
        <v>372</v>
      </c>
      <c r="H373" s="1" t="str">
        <f t="shared" si="27"/>
        <v/>
      </c>
      <c r="I373" s="1" t="str">
        <f t="shared" si="28"/>
        <v/>
      </c>
      <c r="J373" s="1" t="str">
        <f t="shared" si="26"/>
        <v/>
      </c>
      <c r="K373">
        <v>31.973818000000001</v>
      </c>
      <c r="L373">
        <v>35.116531000000002</v>
      </c>
      <c r="M373" s="1">
        <f>IF(J373="",0,1)</f>
        <v>0</v>
      </c>
      <c r="N373" s="1">
        <f t="shared" si="25"/>
        <v>1</v>
      </c>
      <c r="O373" t="str">
        <f>IF(N373=1,CONCATENATE("["&amp;G373&amp;", "&amp;""""&amp;A373&amp;""""&amp;", "&amp;K373&amp;", "&amp;L373&amp;", "&amp;""""&amp;E373&amp;""""&amp;", "&amp;M373&amp;", "&amp;""""&amp;J373&amp;""""&amp;"], "),"")</f>
        <v xml:space="preserve">[372, "Elon", 31.973818, 35.116531, "Josh 19:43", 0, ""], </v>
      </c>
    </row>
    <row r="374" spans="1:15">
      <c r="A374" t="s">
        <v>1008</v>
      </c>
      <c r="C374">
        <v>31.852592999999999</v>
      </c>
      <c r="D374">
        <v>35.109077999999997</v>
      </c>
      <c r="E374" t="s">
        <v>1009</v>
      </c>
      <c r="G374" s="1">
        <v>373</v>
      </c>
      <c r="H374" s="1" t="str">
        <f t="shared" si="27"/>
        <v/>
      </c>
      <c r="I374" s="1" t="str">
        <f t="shared" si="28"/>
        <v/>
      </c>
      <c r="J374" s="1" t="str">
        <f t="shared" si="26"/>
        <v/>
      </c>
      <c r="K374">
        <v>31.852592999999999</v>
      </c>
      <c r="L374">
        <v>35.109077999999997</v>
      </c>
      <c r="M374" s="1">
        <f>IF(J374="",0,1)</f>
        <v>0</v>
      </c>
      <c r="N374" s="1">
        <f t="shared" si="25"/>
        <v>1</v>
      </c>
      <c r="O374" t="str">
        <f>IF(N374=1,CONCATENATE("["&amp;G374&amp;", "&amp;""""&amp;A374&amp;""""&amp;", "&amp;K374&amp;", "&amp;L374&amp;", "&amp;""""&amp;E374&amp;""""&amp;", "&amp;M374&amp;", "&amp;""""&amp;J374&amp;""""&amp;"], "),"")</f>
        <v xml:space="preserve">[373, "Elonbeth-hanan", 31.852593, 35.109078, "1 Kgs 4:9", 0, ""], </v>
      </c>
    </row>
    <row r="375" spans="1:15">
      <c r="A375" t="s">
        <v>1010</v>
      </c>
      <c r="B375" t="s">
        <v>987</v>
      </c>
      <c r="C375">
        <v>29.528502</v>
      </c>
      <c r="D375">
        <v>35.005732000000002</v>
      </c>
      <c r="E375" t="s">
        <v>1011</v>
      </c>
      <c r="G375" s="1">
        <v>374</v>
      </c>
      <c r="H375" s="1" t="str">
        <f t="shared" si="27"/>
        <v/>
      </c>
      <c r="I375" s="1" t="str">
        <f t="shared" si="28"/>
        <v/>
      </c>
      <c r="J375" s="1" t="str">
        <f t="shared" si="26"/>
        <v/>
      </c>
      <c r="K375">
        <v>29.528502</v>
      </c>
      <c r="L375">
        <v>35.005732000000002</v>
      </c>
      <c r="M375" s="1">
        <f>IF(J375="",0,1)</f>
        <v>0</v>
      </c>
      <c r="N375" s="1">
        <f t="shared" si="25"/>
        <v>1</v>
      </c>
      <c r="O375" t="str">
        <f>IF(N375=1,CONCATENATE("["&amp;G375&amp;", "&amp;""""&amp;A375&amp;""""&amp;", "&amp;K375&amp;", "&amp;L375&amp;", "&amp;""""&amp;E375&amp;""""&amp;", "&amp;M375&amp;", "&amp;""""&amp;J375&amp;""""&amp;"], "),"")</f>
        <v xml:space="preserve">[374, "Eloth", 29.528502, 35.005732, "1 Kgs 9:26, 2 Chr 8:17, 2 Chr 26:2", 0, ""], </v>
      </c>
    </row>
    <row r="376" spans="1:15">
      <c r="A376" t="s">
        <v>1012</v>
      </c>
      <c r="B376" t="s">
        <v>1013</v>
      </c>
      <c r="C376" t="s">
        <v>1014</v>
      </c>
      <c r="D376" t="s">
        <v>1015</v>
      </c>
      <c r="E376" t="s">
        <v>1016</v>
      </c>
      <c r="G376" s="1">
        <v>375</v>
      </c>
      <c r="H376" s="1" t="str">
        <f t="shared" si="27"/>
        <v>~</v>
      </c>
      <c r="I376" s="1" t="str">
        <f t="shared" si="28"/>
        <v/>
      </c>
      <c r="J376" s="1" t="str">
        <f t="shared" si="26"/>
        <v>~</v>
      </c>
      <c r="K376">
        <v>29.151667</v>
      </c>
      <c r="L376">
        <v>33.541944000000001</v>
      </c>
      <c r="M376" s="1">
        <f>IF(J376="",0,1)</f>
        <v>1</v>
      </c>
      <c r="N376" s="1">
        <f t="shared" si="25"/>
        <v>1</v>
      </c>
      <c r="O376" t="str">
        <f>IF(N376=1,CONCATENATE("["&amp;G376&amp;", "&amp;""""&amp;A376&amp;""""&amp;", "&amp;K376&amp;", "&amp;L376&amp;", "&amp;""""&amp;E376&amp;""""&amp;", "&amp;M376&amp;", "&amp;""""&amp;J376&amp;""""&amp;"], "),"")</f>
        <v xml:space="preserve">[375, "El-paran", 29.151667, 33.541944, "Gen 14:6", 1, "~"], </v>
      </c>
    </row>
    <row r="377" spans="1:15">
      <c r="A377" t="s">
        <v>1017</v>
      </c>
      <c r="B377" t="s">
        <v>1018</v>
      </c>
      <c r="C377">
        <v>31.869520999999999</v>
      </c>
      <c r="D377">
        <v>35.066879999999998</v>
      </c>
      <c r="E377" t="s">
        <v>1019</v>
      </c>
      <c r="G377" s="1">
        <v>376</v>
      </c>
      <c r="H377" s="1" t="str">
        <f t="shared" si="27"/>
        <v/>
      </c>
      <c r="I377" s="1" t="str">
        <f t="shared" si="28"/>
        <v/>
      </c>
      <c r="J377" s="1" t="str">
        <f t="shared" si="26"/>
        <v/>
      </c>
      <c r="K377">
        <v>31.869520999999999</v>
      </c>
      <c r="L377">
        <v>35.066879999999998</v>
      </c>
      <c r="M377" s="1">
        <f>IF(J377="",0,1)</f>
        <v>0</v>
      </c>
      <c r="N377" s="1">
        <f t="shared" si="25"/>
        <v>1</v>
      </c>
      <c r="O377" t="str">
        <f>IF(N377=1,CONCATENATE("["&amp;G377&amp;", "&amp;""""&amp;A377&amp;""""&amp;", "&amp;K377&amp;", "&amp;L377&amp;", "&amp;""""&amp;E377&amp;""""&amp;", "&amp;M377&amp;", "&amp;""""&amp;J377&amp;""""&amp;"], "),"")</f>
        <v xml:space="preserve">[376, "Elteke", 31.869521, 35.06688, "Josh 21:23", 0, ""], </v>
      </c>
    </row>
    <row r="378" spans="1:15">
      <c r="A378" t="s">
        <v>1018</v>
      </c>
      <c r="C378">
        <v>31.869520999999999</v>
      </c>
      <c r="D378">
        <v>35.066879999999998</v>
      </c>
      <c r="E378" t="s">
        <v>394</v>
      </c>
      <c r="G378" s="1">
        <v>377</v>
      </c>
      <c r="H378" s="1" t="str">
        <f t="shared" si="27"/>
        <v/>
      </c>
      <c r="I378" s="1" t="str">
        <f t="shared" si="28"/>
        <v/>
      </c>
      <c r="J378" s="1" t="str">
        <f t="shared" si="26"/>
        <v/>
      </c>
      <c r="K378">
        <v>31.869520999999999</v>
      </c>
      <c r="L378">
        <v>35.066879999999998</v>
      </c>
      <c r="M378" s="1">
        <f>IF(J378="",0,1)</f>
        <v>0</v>
      </c>
      <c r="N378" s="1">
        <f t="shared" si="25"/>
        <v>1</v>
      </c>
      <c r="O378" t="str">
        <f>IF(N378=1,CONCATENATE("["&amp;G378&amp;", "&amp;""""&amp;A378&amp;""""&amp;", "&amp;K378&amp;", "&amp;L378&amp;", "&amp;""""&amp;E378&amp;""""&amp;", "&amp;M378&amp;", "&amp;""""&amp;J378&amp;""""&amp;"], "),"")</f>
        <v xml:space="preserve">[377, "Eltekeh", 31.869521, 35.06688, "Josh 19:44", 0, ""], </v>
      </c>
    </row>
    <row r="379" spans="1:15">
      <c r="A379" t="s">
        <v>1020</v>
      </c>
      <c r="C379">
        <v>31.66057</v>
      </c>
      <c r="D379">
        <v>34.995406000000003</v>
      </c>
      <c r="E379" t="s">
        <v>526</v>
      </c>
      <c r="F379" t="s">
        <v>590</v>
      </c>
      <c r="G379" s="1">
        <v>378</v>
      </c>
      <c r="H379" s="1" t="str">
        <f t="shared" si="27"/>
        <v/>
      </c>
      <c r="I379" s="1" t="str">
        <f t="shared" si="28"/>
        <v/>
      </c>
      <c r="J379" s="1" t="str">
        <f t="shared" si="26"/>
        <v/>
      </c>
      <c r="K379">
        <v>31.66057</v>
      </c>
      <c r="L379">
        <v>34.995406000000003</v>
      </c>
      <c r="M379" s="1">
        <f>IF(J379="",0,1)</f>
        <v>0</v>
      </c>
      <c r="N379" s="1">
        <f t="shared" si="25"/>
        <v>1</v>
      </c>
      <c r="O379" t="str">
        <f>IF(N379=1,CONCATENATE("["&amp;G379&amp;", "&amp;""""&amp;A379&amp;""""&amp;", "&amp;K379&amp;", "&amp;L379&amp;", "&amp;""""&amp;E379&amp;""""&amp;", "&amp;M379&amp;", "&amp;""""&amp;J379&amp;""""&amp;"], "),"")</f>
        <v xml:space="preserve">[378, "Eltekon", 31.66057, 34.995406, "Josh 15:59", 0, ""], </v>
      </c>
    </row>
    <row r="380" spans="1:15">
      <c r="A380" t="s">
        <v>1021</v>
      </c>
      <c r="B380" t="s">
        <v>379</v>
      </c>
      <c r="C380" t="s">
        <v>574</v>
      </c>
      <c r="D380" t="s">
        <v>575</v>
      </c>
      <c r="E380" t="s">
        <v>1022</v>
      </c>
      <c r="G380" s="1">
        <v>379</v>
      </c>
      <c r="H380" s="1" t="str">
        <f t="shared" si="27"/>
        <v>~</v>
      </c>
      <c r="I380" s="1" t="str">
        <f t="shared" si="28"/>
        <v/>
      </c>
      <c r="J380" s="1" t="str">
        <f t="shared" si="26"/>
        <v>~</v>
      </c>
      <c r="K380">
        <v>32.049953000000002</v>
      </c>
      <c r="L380">
        <v>35.733401999999998</v>
      </c>
      <c r="M380" s="1">
        <f>IF(J380="",0,1)</f>
        <v>1</v>
      </c>
      <c r="N380" s="1">
        <f t="shared" si="25"/>
        <v>1</v>
      </c>
      <c r="O380" t="str">
        <f>IF(N380=1,CONCATENATE("["&amp;G380&amp;", "&amp;""""&amp;A380&amp;""""&amp;", "&amp;K380&amp;", "&amp;L380&amp;", "&amp;""""&amp;E380&amp;""""&amp;", "&amp;M380&amp;", "&amp;""""&amp;J380&amp;""""&amp;"], "),"")</f>
        <v xml:space="preserve">[379, "Eltolad", 32.049953, 35.733402, "Josh 15:30, Josh 19:4", 1, "~"], </v>
      </c>
    </row>
    <row r="381" spans="1:15">
      <c r="A381" t="s">
        <v>1023</v>
      </c>
      <c r="B381" t="s">
        <v>601</v>
      </c>
      <c r="C381" t="s">
        <v>1024</v>
      </c>
      <c r="D381" t="s">
        <v>1025</v>
      </c>
      <c r="E381" t="s">
        <v>1026</v>
      </c>
      <c r="G381" s="1">
        <v>380</v>
      </c>
      <c r="H381" s="1" t="str">
        <f t="shared" si="27"/>
        <v>~</v>
      </c>
      <c r="I381" s="1" t="str">
        <f t="shared" si="28"/>
        <v/>
      </c>
      <c r="J381" s="1" t="str">
        <f t="shared" si="26"/>
        <v>~</v>
      </c>
      <c r="K381">
        <v>31.837062</v>
      </c>
      <c r="L381">
        <v>35.513151000000001</v>
      </c>
      <c r="M381" s="1">
        <f>IF(J381="",0,1)</f>
        <v>1</v>
      </c>
      <c r="N381" s="1">
        <f t="shared" si="25"/>
        <v>1</v>
      </c>
      <c r="O381" t="str">
        <f>IF(N381=1,CONCATENATE("["&amp;G381&amp;", "&amp;""""&amp;A381&amp;""""&amp;", "&amp;K381&amp;", "&amp;L381&amp;", "&amp;""""&amp;E381&amp;""""&amp;", "&amp;M381&amp;", "&amp;""""&amp;J381&amp;""""&amp;"], "),"")</f>
        <v xml:space="preserve">[380, "Emek-keziz", 31.837062, 35.513151, "Josh 18:21", 1, "~"], </v>
      </c>
    </row>
    <row r="382" spans="1:15">
      <c r="A382" t="s">
        <v>1027</v>
      </c>
      <c r="C382">
        <v>31.8394502237255</v>
      </c>
      <c r="D382">
        <v>34.989529328535902</v>
      </c>
      <c r="E382" t="s">
        <v>1028</v>
      </c>
      <c r="G382" s="1">
        <v>381</v>
      </c>
      <c r="H382" s="1" t="str">
        <f t="shared" si="27"/>
        <v/>
      </c>
      <c r="I382" s="1" t="str">
        <f t="shared" si="28"/>
        <v/>
      </c>
      <c r="J382" s="1" t="str">
        <f t="shared" si="26"/>
        <v/>
      </c>
      <c r="K382">
        <v>31.83945022</v>
      </c>
      <c r="L382">
        <v>34.989529330000003</v>
      </c>
      <c r="M382" s="1">
        <f>IF(J382="",0,1)</f>
        <v>0</v>
      </c>
      <c r="N382" s="1">
        <f t="shared" si="25"/>
        <v>1</v>
      </c>
      <c r="O382" t="str">
        <f>IF(N382=1,CONCATENATE("["&amp;G382&amp;", "&amp;""""&amp;A382&amp;""""&amp;", "&amp;K382&amp;", "&amp;L382&amp;", "&amp;""""&amp;E382&amp;""""&amp;", "&amp;M382&amp;", "&amp;""""&amp;J382&amp;""""&amp;"], "),"")</f>
        <v xml:space="preserve">[381, "Emmaus", 31.83945022, 34.98952933, "Luke 24:13", 0, ""], </v>
      </c>
    </row>
    <row r="383" spans="1:15">
      <c r="A383" t="s">
        <v>1029</v>
      </c>
      <c r="B383" t="s">
        <v>1030</v>
      </c>
      <c r="C383" t="s">
        <v>1031</v>
      </c>
      <c r="D383" t="s">
        <v>1032</v>
      </c>
      <c r="E383" t="s">
        <v>1033</v>
      </c>
      <c r="G383" s="1">
        <v>382</v>
      </c>
      <c r="H383" s="1" t="str">
        <f t="shared" si="27"/>
        <v>~</v>
      </c>
      <c r="I383" s="1" t="str">
        <f t="shared" si="28"/>
        <v/>
      </c>
      <c r="J383" s="1" t="str">
        <f t="shared" si="26"/>
        <v>~</v>
      </c>
      <c r="K383">
        <v>31.784368000000001</v>
      </c>
      <c r="L383">
        <v>34.909680000000002</v>
      </c>
      <c r="M383" s="1">
        <f>IF(J383="",0,1)</f>
        <v>1</v>
      </c>
      <c r="N383" s="1">
        <f t="shared" si="25"/>
        <v>1</v>
      </c>
      <c r="O383" t="str">
        <f>IF(N383=1,CONCATENATE("["&amp;G383&amp;", "&amp;""""&amp;A383&amp;""""&amp;", "&amp;K383&amp;", "&amp;L383&amp;", "&amp;""""&amp;E383&amp;""""&amp;", "&amp;M383&amp;", "&amp;""""&amp;J383&amp;""""&amp;"], "),"")</f>
        <v xml:space="preserve">[382, "Enaim", 31.784368, 34.90968, "Gen 38:14, Gen 38:21", 1, "~"], </v>
      </c>
    </row>
    <row r="384" spans="1:15">
      <c r="A384" t="s">
        <v>1034</v>
      </c>
      <c r="C384" t="s">
        <v>1035</v>
      </c>
      <c r="D384" t="s">
        <v>1036</v>
      </c>
      <c r="E384" t="s">
        <v>1037</v>
      </c>
      <c r="G384" s="1">
        <v>383</v>
      </c>
      <c r="H384" s="1" t="str">
        <f t="shared" si="27"/>
        <v>~</v>
      </c>
      <c r="I384" s="1" t="str">
        <f t="shared" si="28"/>
        <v/>
      </c>
      <c r="J384" s="1" t="str">
        <f t="shared" si="26"/>
        <v>~</v>
      </c>
      <c r="K384">
        <v>32.15</v>
      </c>
      <c r="L384">
        <v>35.125999999999998</v>
      </c>
      <c r="M384" s="1">
        <f>IF(J384="",0,1)</f>
        <v>1</v>
      </c>
      <c r="N384" s="1">
        <f t="shared" si="25"/>
        <v>1</v>
      </c>
      <c r="O384" t="str">
        <f>IF(N384=1,CONCATENATE("["&amp;G384&amp;", "&amp;""""&amp;A384&amp;""""&amp;", "&amp;K384&amp;", "&amp;L384&amp;", "&amp;""""&amp;E384&amp;""""&amp;", "&amp;M384&amp;", "&amp;""""&amp;J384&amp;""""&amp;"], "),"")</f>
        <v xml:space="preserve">[383, "Enam", 32.15, 35.126, "Josh 15:34", 1, "~"], </v>
      </c>
    </row>
    <row r="385" spans="1:15">
      <c r="A385" t="s">
        <v>1038</v>
      </c>
      <c r="C385">
        <v>32.625700209157401</v>
      </c>
      <c r="D385">
        <v>35.385667444187099</v>
      </c>
      <c r="E385" t="s">
        <v>1039</v>
      </c>
      <c r="G385" s="1">
        <v>384</v>
      </c>
      <c r="H385" s="1" t="str">
        <f t="shared" si="27"/>
        <v/>
      </c>
      <c r="I385" s="1" t="str">
        <f t="shared" si="28"/>
        <v/>
      </c>
      <c r="J385" s="1" t="str">
        <f t="shared" si="26"/>
        <v/>
      </c>
      <c r="K385">
        <v>32.625700209999998</v>
      </c>
      <c r="L385">
        <v>35.385667439999999</v>
      </c>
      <c r="M385" s="1">
        <f>IF(J385="",0,1)</f>
        <v>0</v>
      </c>
      <c r="N385" s="1">
        <f t="shared" si="25"/>
        <v>1</v>
      </c>
      <c r="O385" t="str">
        <f>IF(N385=1,CONCATENATE("["&amp;G385&amp;", "&amp;""""&amp;A385&amp;""""&amp;", "&amp;K385&amp;", "&amp;L385&amp;", "&amp;""""&amp;E385&amp;""""&amp;", "&amp;M385&amp;", "&amp;""""&amp;J385&amp;""""&amp;"], "),"")</f>
        <v xml:space="preserve">[384, "En-dor", 32.62570021, 35.38566744, "Josh 17:11, 1 Sam 28:7, Ps 83:10", 0, ""], </v>
      </c>
    </row>
    <row r="386" spans="1:15">
      <c r="A386" t="s">
        <v>470</v>
      </c>
      <c r="C386" t="s">
        <v>471</v>
      </c>
      <c r="D386" t="s">
        <v>472</v>
      </c>
      <c r="E386" t="s">
        <v>1040</v>
      </c>
      <c r="G386" s="1">
        <v>385</v>
      </c>
      <c r="H386" s="1" t="str">
        <f t="shared" si="27"/>
        <v>~</v>
      </c>
      <c r="I386" s="1" t="str">
        <f t="shared" si="28"/>
        <v/>
      </c>
      <c r="J386" s="1" t="str">
        <f t="shared" si="26"/>
        <v>~</v>
      </c>
      <c r="K386">
        <v>30.998062000000001</v>
      </c>
      <c r="L386">
        <v>35.498547000000002</v>
      </c>
      <c r="M386" s="1">
        <f>IF(J386="",0,1)</f>
        <v>1</v>
      </c>
      <c r="N386" s="1">
        <f t="shared" si="25"/>
        <v>1</v>
      </c>
      <c r="O386" t="str">
        <f>IF(N386=1,CONCATENATE("["&amp;G386&amp;", "&amp;""""&amp;A386&amp;""""&amp;", "&amp;K386&amp;", "&amp;L386&amp;", "&amp;""""&amp;E386&amp;""""&amp;", "&amp;M386&amp;", "&amp;""""&amp;J386&amp;""""&amp;"], "),"")</f>
        <v xml:space="preserve">[385, "Eneglaim", 30.998062, 35.498547, "Ezek 47:10", 1, "~"], </v>
      </c>
    </row>
    <row r="387" spans="1:15">
      <c r="A387" t="s">
        <v>1041</v>
      </c>
      <c r="C387">
        <v>31.75</v>
      </c>
      <c r="D387">
        <v>34.950105999999998</v>
      </c>
      <c r="E387" t="s">
        <v>1037</v>
      </c>
      <c r="F387" t="s">
        <v>370</v>
      </c>
      <c r="G387" s="1">
        <v>386</v>
      </c>
      <c r="H387" s="1" t="str">
        <f t="shared" si="27"/>
        <v/>
      </c>
      <c r="I387" s="1" t="str">
        <f t="shared" si="28"/>
        <v/>
      </c>
      <c r="J387" s="1" t="str">
        <f t="shared" si="26"/>
        <v/>
      </c>
      <c r="K387">
        <v>31.75</v>
      </c>
      <c r="L387">
        <v>34.950105999999998</v>
      </c>
      <c r="M387" s="1">
        <f>IF(J387="",0,1)</f>
        <v>0</v>
      </c>
      <c r="N387" s="1">
        <f t="shared" ref="N387:N450" si="29">IF(AND(K387&lt;&gt;"",L387&lt;&gt;""),1,0)</f>
        <v>1</v>
      </c>
      <c r="O387" t="str">
        <f>IF(N387=1,CONCATENATE("["&amp;G387&amp;", "&amp;""""&amp;A387&amp;""""&amp;", "&amp;K387&amp;", "&amp;L387&amp;", "&amp;""""&amp;E387&amp;""""&amp;", "&amp;M387&amp;", "&amp;""""&amp;J387&amp;""""&amp;"], "),"")</f>
        <v xml:space="preserve">[386, "En-gannim 1", 31.75, 34.950106, "Josh 15:34", 0, ""], </v>
      </c>
    </row>
    <row r="388" spans="1:15">
      <c r="A388" t="s">
        <v>178</v>
      </c>
      <c r="C388">
        <v>32.463499058852598</v>
      </c>
      <c r="D388">
        <v>35.303683192605803</v>
      </c>
      <c r="E388" t="s">
        <v>1042</v>
      </c>
      <c r="G388" s="1">
        <v>387</v>
      </c>
      <c r="H388" s="1" t="str">
        <f t="shared" si="27"/>
        <v/>
      </c>
      <c r="I388" s="1" t="str">
        <f t="shared" si="28"/>
        <v/>
      </c>
      <c r="J388" s="1" t="str">
        <f t="shared" si="26"/>
        <v/>
      </c>
      <c r="K388">
        <v>32.463499059999997</v>
      </c>
      <c r="L388">
        <v>35.303683190000001</v>
      </c>
      <c r="M388" s="1">
        <f>IF(J388="",0,1)</f>
        <v>0</v>
      </c>
      <c r="N388" s="1">
        <f t="shared" si="29"/>
        <v>1</v>
      </c>
      <c r="O388" t="str">
        <f>IF(N388=1,CONCATENATE("["&amp;G388&amp;", "&amp;""""&amp;A388&amp;""""&amp;", "&amp;K388&amp;", "&amp;L388&amp;", "&amp;""""&amp;E388&amp;""""&amp;", "&amp;M388&amp;", "&amp;""""&amp;J388&amp;""""&amp;"], "),"")</f>
        <v xml:space="preserve">[387, "En-gannim 2", 32.46349906, 35.30368319, "Josh 19:21, Josh 21:29", 0, ""], </v>
      </c>
    </row>
    <row r="389" spans="1:15">
      <c r="A389" t="s">
        <v>835</v>
      </c>
      <c r="C389">
        <v>31.461525361647599</v>
      </c>
      <c r="D389">
        <v>35.392411082423401</v>
      </c>
      <c r="E389" t="s">
        <v>1043</v>
      </c>
      <c r="G389" s="1">
        <v>388</v>
      </c>
      <c r="H389" s="1" t="str">
        <f t="shared" si="27"/>
        <v/>
      </c>
      <c r="I389" s="1" t="str">
        <f t="shared" si="28"/>
        <v/>
      </c>
      <c r="J389" s="1" t="str">
        <f t="shared" si="26"/>
        <v/>
      </c>
      <c r="K389">
        <v>31.46152536</v>
      </c>
      <c r="L389">
        <v>35.392411080000002</v>
      </c>
      <c r="M389" s="1">
        <f>IF(J389="",0,1)</f>
        <v>0</v>
      </c>
      <c r="N389" s="1">
        <f t="shared" si="29"/>
        <v>1</v>
      </c>
      <c r="O389" t="str">
        <f>IF(N389=1,CONCATENATE("["&amp;G389&amp;", "&amp;""""&amp;A389&amp;""""&amp;", "&amp;K389&amp;", "&amp;L389&amp;", "&amp;""""&amp;E389&amp;""""&amp;", "&amp;M389&amp;", "&amp;""""&amp;J389&amp;""""&amp;"], "),"")</f>
        <v xml:space="preserve">[388, "Engedi", 31.46152536, 35.39241108, "Josh 15:62, 1 Sam 23:29, 1 Sam 24:1, 2 Chr 20:2, Sng 1:14, Ezek 47:10", 0, ""], </v>
      </c>
    </row>
    <row r="390" spans="1:15">
      <c r="A390" t="s">
        <v>1044</v>
      </c>
      <c r="C390">
        <v>32.478425000000001</v>
      </c>
      <c r="D390">
        <v>35.254452000000001</v>
      </c>
      <c r="E390" t="s">
        <v>635</v>
      </c>
      <c r="G390" s="1">
        <v>389</v>
      </c>
      <c r="H390" s="1" t="str">
        <f t="shared" si="27"/>
        <v/>
      </c>
      <c r="I390" s="1" t="str">
        <f t="shared" si="28"/>
        <v/>
      </c>
      <c r="J390" s="1" t="str">
        <f t="shared" si="26"/>
        <v/>
      </c>
      <c r="K390">
        <v>32.478425000000001</v>
      </c>
      <c r="L390">
        <v>35.254452000000001</v>
      </c>
      <c r="M390" s="1">
        <f>IF(J390="",0,1)</f>
        <v>0</v>
      </c>
      <c r="N390" s="1">
        <f t="shared" si="29"/>
        <v>1</v>
      </c>
      <c r="O390" t="str">
        <f>IF(N390=1,CONCATENATE("["&amp;G390&amp;", "&amp;""""&amp;A390&amp;""""&amp;", "&amp;K390&amp;", "&amp;L390&amp;", "&amp;""""&amp;E390&amp;""""&amp;", "&amp;M390&amp;", "&amp;""""&amp;J390&amp;""""&amp;"], "),"")</f>
        <v xml:space="preserve">[389, "En-haddah", 32.478425, 35.254452, "Josh 19:21", 0, ""], </v>
      </c>
    </row>
    <row r="391" spans="1:15">
      <c r="A391" t="s">
        <v>1045</v>
      </c>
      <c r="B391" t="s">
        <v>653</v>
      </c>
      <c r="C391" t="s">
        <v>1046</v>
      </c>
      <c r="D391" t="s">
        <v>1047</v>
      </c>
      <c r="E391" t="s">
        <v>1048</v>
      </c>
      <c r="G391" s="1">
        <v>390</v>
      </c>
      <c r="H391" s="1" t="str">
        <f t="shared" si="27"/>
        <v>~</v>
      </c>
      <c r="I391" s="1" t="str">
        <f t="shared" si="28"/>
        <v/>
      </c>
      <c r="J391" s="1" t="str">
        <f t="shared" si="26"/>
        <v>~</v>
      </c>
      <c r="K391">
        <v>31.7527483581148</v>
      </c>
      <c r="L391">
        <v>34.976609131477304</v>
      </c>
      <c r="M391" s="1">
        <f>IF(J391="",0,1)</f>
        <v>1</v>
      </c>
      <c r="N391" s="1">
        <f t="shared" si="29"/>
        <v>1</v>
      </c>
      <c r="O391" t="str">
        <f>IF(N391=1,CONCATENATE("["&amp;G391&amp;", "&amp;""""&amp;A391&amp;""""&amp;", "&amp;K391&amp;", "&amp;L391&amp;", "&amp;""""&amp;E391&amp;""""&amp;", "&amp;M391&amp;", "&amp;""""&amp;J391&amp;""""&amp;"], "),"")</f>
        <v xml:space="preserve">[390, "En-hakkore", 31.7527483581148, 34.9766091314773, "Judg 15:19", 1, "~"], </v>
      </c>
    </row>
    <row r="392" spans="1:15">
      <c r="A392" t="s">
        <v>1049</v>
      </c>
      <c r="C392">
        <v>33.1</v>
      </c>
      <c r="D392">
        <v>35.35</v>
      </c>
      <c r="E392" t="s">
        <v>1050</v>
      </c>
      <c r="F392" t="s">
        <v>370</v>
      </c>
      <c r="G392" s="1">
        <v>391</v>
      </c>
      <c r="H392" s="1" t="str">
        <f t="shared" si="27"/>
        <v/>
      </c>
      <c r="I392" s="1" t="str">
        <f t="shared" si="28"/>
        <v/>
      </c>
      <c r="J392" s="1" t="str">
        <f t="shared" ref="J392:J455" si="30">IF(H392&lt;&gt;"",H392,IF(I392&lt;&gt;"",I392,""))</f>
        <v/>
      </c>
      <c r="K392">
        <v>33.1</v>
      </c>
      <c r="L392">
        <v>35.35</v>
      </c>
      <c r="M392" s="1">
        <f>IF(J392="",0,1)</f>
        <v>0</v>
      </c>
      <c r="N392" s="1">
        <f t="shared" si="29"/>
        <v>1</v>
      </c>
      <c r="O392" t="str">
        <f>IF(N392=1,CONCATENATE("["&amp;G392&amp;", "&amp;""""&amp;A392&amp;""""&amp;", "&amp;K392&amp;", "&amp;L392&amp;", "&amp;""""&amp;E392&amp;""""&amp;", "&amp;M392&amp;", "&amp;""""&amp;J392&amp;""""&amp;"], "),"")</f>
        <v xml:space="preserve">[391, "En-hazor", 33.1, 35.35, "Josh 19:37", 0, ""], </v>
      </c>
    </row>
    <row r="393" spans="1:15">
      <c r="A393" t="s">
        <v>1051</v>
      </c>
      <c r="B393" t="s">
        <v>480</v>
      </c>
      <c r="C393">
        <v>30.687712813761099</v>
      </c>
      <c r="D393">
        <v>34.494795542469397</v>
      </c>
      <c r="E393" t="s">
        <v>1052</v>
      </c>
      <c r="G393" s="1">
        <v>392</v>
      </c>
      <c r="H393" s="1" t="str">
        <f t="shared" si="27"/>
        <v/>
      </c>
      <c r="I393" s="1" t="str">
        <f t="shared" si="28"/>
        <v/>
      </c>
      <c r="J393" s="1" t="str">
        <f t="shared" si="30"/>
        <v/>
      </c>
      <c r="K393">
        <v>30.687712810000001</v>
      </c>
      <c r="L393">
        <v>34.494795539999998</v>
      </c>
      <c r="M393" s="1">
        <f>IF(J393="",0,1)</f>
        <v>0</v>
      </c>
      <c r="N393" s="1">
        <f t="shared" si="29"/>
        <v>1</v>
      </c>
      <c r="O393" t="str">
        <f>IF(N393=1,CONCATENATE("["&amp;G393&amp;", "&amp;""""&amp;A393&amp;""""&amp;", "&amp;K393&amp;", "&amp;L393&amp;", "&amp;""""&amp;E393&amp;""""&amp;", "&amp;M393&amp;", "&amp;""""&amp;J393&amp;""""&amp;"], "),"")</f>
        <v xml:space="preserve">[392, "En-mishpat", 30.68771281, 34.49479554, "Gen 14:7", 0, ""], </v>
      </c>
    </row>
    <row r="394" spans="1:15">
      <c r="A394" t="s">
        <v>1053</v>
      </c>
      <c r="B394" t="s">
        <v>111</v>
      </c>
      <c r="C394">
        <v>31.370835</v>
      </c>
      <c r="D394">
        <v>34.860664999999997</v>
      </c>
      <c r="E394" t="s">
        <v>1054</v>
      </c>
      <c r="G394" s="1">
        <v>393</v>
      </c>
      <c r="H394" s="1" t="str">
        <f t="shared" si="27"/>
        <v/>
      </c>
      <c r="I394" s="1" t="str">
        <f t="shared" si="28"/>
        <v/>
      </c>
      <c r="J394" s="1" t="str">
        <f t="shared" si="30"/>
        <v/>
      </c>
      <c r="K394">
        <v>31.370835</v>
      </c>
      <c r="L394">
        <v>34.860664999999997</v>
      </c>
      <c r="M394" s="1">
        <f>IF(J394="",0,1)</f>
        <v>0</v>
      </c>
      <c r="N394" s="1">
        <f t="shared" si="29"/>
        <v>1</v>
      </c>
      <c r="O394" t="str">
        <f>IF(N394=1,CONCATENATE("["&amp;G394&amp;", "&amp;""""&amp;A394&amp;""""&amp;", "&amp;K394&amp;", "&amp;L394&amp;", "&amp;""""&amp;E394&amp;""""&amp;", "&amp;M394&amp;", "&amp;""""&amp;J394&amp;""""&amp;"], "),"")</f>
        <v xml:space="preserve">[393, "En-rimmon", 31.370835, 34.860665, "Neh 11:29", 0, ""], </v>
      </c>
    </row>
    <row r="395" spans="1:15">
      <c r="A395" t="s">
        <v>1055</v>
      </c>
      <c r="C395">
        <v>31.767775</v>
      </c>
      <c r="D395">
        <v>35.234408000000002</v>
      </c>
      <c r="E395" t="s">
        <v>1056</v>
      </c>
      <c r="G395" s="1">
        <v>394</v>
      </c>
      <c r="H395" s="1" t="str">
        <f t="shared" si="27"/>
        <v/>
      </c>
      <c r="I395" s="1" t="str">
        <f t="shared" si="28"/>
        <v/>
      </c>
      <c r="J395" s="1" t="str">
        <f t="shared" si="30"/>
        <v/>
      </c>
      <c r="K395">
        <v>31.767775</v>
      </c>
      <c r="L395">
        <v>35.234408000000002</v>
      </c>
      <c r="M395" s="1">
        <f>IF(J395="",0,1)</f>
        <v>0</v>
      </c>
      <c r="N395" s="1">
        <f t="shared" si="29"/>
        <v>1</v>
      </c>
      <c r="O395" t="str">
        <f>IF(N395=1,CONCATENATE("["&amp;G395&amp;", "&amp;""""&amp;A395&amp;""""&amp;", "&amp;K395&amp;", "&amp;L395&amp;", "&amp;""""&amp;E395&amp;""""&amp;", "&amp;M395&amp;", "&amp;""""&amp;J395&amp;""""&amp;"], "),"")</f>
        <v xml:space="preserve">[394, "En-rogel", 31.767775, 35.234408, "Josh 15:7, Josh 18:16, 2 Sam 17:17, 1 Kgs 1:9", 0, ""], </v>
      </c>
    </row>
    <row r="396" spans="1:15">
      <c r="A396" t="s">
        <v>1057</v>
      </c>
      <c r="C396">
        <v>31.77402</v>
      </c>
      <c r="D396">
        <v>35.270231000000003</v>
      </c>
      <c r="E396" t="s">
        <v>90</v>
      </c>
      <c r="G396" s="1">
        <v>395</v>
      </c>
      <c r="H396" s="1" t="str">
        <f t="shared" si="27"/>
        <v/>
      </c>
      <c r="I396" s="1" t="str">
        <f t="shared" si="28"/>
        <v/>
      </c>
      <c r="J396" s="1" t="str">
        <f t="shared" si="30"/>
        <v/>
      </c>
      <c r="K396">
        <v>31.77402</v>
      </c>
      <c r="L396">
        <v>35.270231000000003</v>
      </c>
      <c r="M396" s="1">
        <f>IF(J396="",0,1)</f>
        <v>0</v>
      </c>
      <c r="N396" s="1">
        <f t="shared" si="29"/>
        <v>1</v>
      </c>
      <c r="O396" t="str">
        <f>IF(N396=1,CONCATENATE("["&amp;G396&amp;", "&amp;""""&amp;A396&amp;""""&amp;", "&amp;K396&amp;", "&amp;L396&amp;", "&amp;""""&amp;E396&amp;""""&amp;", "&amp;M396&amp;", "&amp;""""&amp;J396&amp;""""&amp;"], "),"")</f>
        <v xml:space="preserve">[395, "En-shemesh", 31.77402, 35.270231, "Josh 15:7, Josh 18:17", 0, ""], </v>
      </c>
    </row>
    <row r="397" spans="1:15">
      <c r="A397" t="s">
        <v>1058</v>
      </c>
      <c r="B397" t="s">
        <v>1059</v>
      </c>
      <c r="C397">
        <v>32.116666666666603</v>
      </c>
      <c r="D397">
        <v>35.233333333333299</v>
      </c>
      <c r="E397" t="s">
        <v>1060</v>
      </c>
      <c r="G397" s="1">
        <v>396</v>
      </c>
      <c r="H397" s="1" t="str">
        <f t="shared" ref="H397:H460" si="31">IF(ISNUMBER(LEFT(C397,1)*1),"",LEFT(C397,1))</f>
        <v/>
      </c>
      <c r="I397" s="1" t="str">
        <f t="shared" ref="I397:I460" si="32">IF(ISNUMBER(RIGHT(C397,1)*1),"",RIGHT(C397,1))</f>
        <v/>
      </c>
      <c r="J397" s="1" t="str">
        <f t="shared" si="30"/>
        <v/>
      </c>
      <c r="K397">
        <v>32.116666670000001</v>
      </c>
      <c r="L397">
        <v>35.233333330000001</v>
      </c>
      <c r="M397" s="1">
        <f>IF(J397="",0,1)</f>
        <v>0</v>
      </c>
      <c r="N397" s="1">
        <f t="shared" si="29"/>
        <v>1</v>
      </c>
      <c r="O397" t="str">
        <f>IF(N397=1,CONCATENATE("["&amp;G397&amp;", "&amp;""""&amp;A397&amp;""""&amp;", "&amp;K397&amp;", "&amp;L397&amp;", "&amp;""""&amp;E397&amp;""""&amp;", "&amp;M397&amp;", "&amp;""""&amp;J397&amp;""""&amp;"], "),"")</f>
        <v xml:space="preserve">[396, "En-tappuah", 32.11666667, 35.23333333, "Josh 17:7", 0, ""], </v>
      </c>
    </row>
    <row r="398" spans="1:15">
      <c r="A398" t="s">
        <v>1061</v>
      </c>
      <c r="B398" t="s">
        <v>1062</v>
      </c>
      <c r="C398" t="s">
        <v>1063</v>
      </c>
      <c r="D398" t="s">
        <v>1064</v>
      </c>
      <c r="E398" t="s">
        <v>1065</v>
      </c>
      <c r="G398" s="1">
        <v>397</v>
      </c>
      <c r="H398" s="1" t="str">
        <f t="shared" si="31"/>
        <v>~</v>
      </c>
      <c r="I398" s="1" t="str">
        <f t="shared" si="32"/>
        <v/>
      </c>
      <c r="J398" s="1" t="str">
        <f t="shared" si="30"/>
        <v>~</v>
      </c>
      <c r="K398">
        <v>28.932880999999998</v>
      </c>
      <c r="L398">
        <v>34.908320000000003</v>
      </c>
      <c r="M398" s="1">
        <f>IF(J398="",0,1)</f>
        <v>1</v>
      </c>
      <c r="N398" s="1">
        <f t="shared" si="29"/>
        <v>1</v>
      </c>
      <c r="O398" t="str">
        <f>IF(N398=1,CONCATENATE("["&amp;G398&amp;", "&amp;""""&amp;A398&amp;""""&amp;", "&amp;K398&amp;", "&amp;L398&amp;", "&amp;""""&amp;E398&amp;""""&amp;", "&amp;M398&amp;", "&amp;""""&amp;J398&amp;""""&amp;"], "),"")</f>
        <v xml:space="preserve">[397, "Ephah", 28.932881, 34.90832, "Isa 60:6", 1, "~"], </v>
      </c>
    </row>
    <row r="399" spans="1:15">
      <c r="A399" t="s">
        <v>1066</v>
      </c>
      <c r="C399">
        <v>31.691185999999998</v>
      </c>
      <c r="D399">
        <v>34.944496000000001</v>
      </c>
      <c r="E399" t="s">
        <v>1067</v>
      </c>
      <c r="G399" s="1">
        <v>398</v>
      </c>
      <c r="H399" s="1" t="str">
        <f t="shared" si="31"/>
        <v/>
      </c>
      <c r="I399" s="1" t="str">
        <f t="shared" si="32"/>
        <v/>
      </c>
      <c r="J399" s="1" t="str">
        <f t="shared" si="30"/>
        <v/>
      </c>
      <c r="K399">
        <v>31.691185999999998</v>
      </c>
      <c r="L399">
        <v>34.944496000000001</v>
      </c>
      <c r="M399" s="1">
        <f>IF(J399="",0,1)</f>
        <v>0</v>
      </c>
      <c r="N399" s="1">
        <f t="shared" si="29"/>
        <v>1</v>
      </c>
      <c r="O399" t="str">
        <f>IF(N399=1,CONCATENATE("["&amp;G399&amp;", "&amp;""""&amp;A399&amp;""""&amp;", "&amp;K399&amp;", "&amp;L399&amp;", "&amp;""""&amp;E399&amp;""""&amp;", "&amp;M399&amp;", "&amp;""""&amp;J399&amp;""""&amp;"], "),"")</f>
        <v xml:space="preserve">[398, "Ephes-dammim", 31.691186, 34.944496, "1 Sam 17:1", 0, ""], </v>
      </c>
    </row>
    <row r="400" spans="1:15">
      <c r="A400" t="s">
        <v>1068</v>
      </c>
      <c r="C400">
        <v>37.953314336663603</v>
      </c>
      <c r="D400">
        <v>27.367825115730099</v>
      </c>
      <c r="E400" t="s">
        <v>1069</v>
      </c>
      <c r="G400" s="1">
        <v>399</v>
      </c>
      <c r="H400" s="1" t="str">
        <f t="shared" si="31"/>
        <v/>
      </c>
      <c r="I400" s="1" t="str">
        <f t="shared" si="32"/>
        <v/>
      </c>
      <c r="J400" s="1" t="str">
        <f t="shared" si="30"/>
        <v/>
      </c>
      <c r="K400">
        <v>37.953314339999999</v>
      </c>
      <c r="L400">
        <v>27.367825119999999</v>
      </c>
      <c r="M400" s="1">
        <f>IF(J400="",0,1)</f>
        <v>0</v>
      </c>
      <c r="N400" s="1">
        <f t="shared" si="29"/>
        <v>1</v>
      </c>
      <c r="O400" t="str">
        <f>IF(N400=1,CONCATENATE("["&amp;G400&amp;", "&amp;""""&amp;A400&amp;""""&amp;", "&amp;K400&amp;", "&amp;L400&amp;", "&amp;""""&amp;E400&amp;""""&amp;", "&amp;M400&amp;", "&amp;""""&amp;J400&amp;""""&amp;"], "),"")</f>
        <v xml:space="preserve">[399, "Ephesus", 37.95331434, 27.36782512, "Acts 18:19, Acts 18:21, Acts 18:24, Acts 19:1, Acts 19:17, Acts 19:26, Acts 19:35, Acts 20:16, Acts 20:17, 1 Cor 15:32, 1 Cor 16:8, Eph 1:1, 1 Tim 1:3, 2 Tim 1:18, 2 Tim 4:12, Rev 1:11, Rev 2:1", 0, ""], </v>
      </c>
    </row>
    <row r="401" spans="1:15">
      <c r="A401" t="s">
        <v>1070</v>
      </c>
      <c r="B401" t="s">
        <v>609</v>
      </c>
      <c r="C401">
        <v>31.953789558581899</v>
      </c>
      <c r="D401">
        <v>35.299135775410001</v>
      </c>
      <c r="E401" t="s">
        <v>1071</v>
      </c>
      <c r="G401" s="1">
        <v>400</v>
      </c>
      <c r="H401" s="1" t="str">
        <f t="shared" si="31"/>
        <v/>
      </c>
      <c r="I401" s="1" t="str">
        <f t="shared" si="32"/>
        <v/>
      </c>
      <c r="J401" s="1" t="str">
        <f t="shared" si="30"/>
        <v/>
      </c>
      <c r="K401">
        <v>31.953789560000001</v>
      </c>
      <c r="L401">
        <v>35.29913578</v>
      </c>
      <c r="M401" s="1">
        <f>IF(J401="",0,1)</f>
        <v>0</v>
      </c>
      <c r="N401" s="1">
        <f t="shared" si="29"/>
        <v>1</v>
      </c>
      <c r="O401" t="str">
        <f>IF(N401=1,CONCATENATE("["&amp;G401&amp;", "&amp;""""&amp;A401&amp;""""&amp;", "&amp;K401&amp;", "&amp;L401&amp;", "&amp;""""&amp;E401&amp;""""&amp;", "&amp;M401&amp;", "&amp;""""&amp;J401&amp;""""&amp;"], "),"")</f>
        <v xml:space="preserve">[400, "Ephraim", 31.95378956, 35.29913578, "John 11:54", 0, ""], </v>
      </c>
    </row>
    <row r="402" spans="1:15">
      <c r="A402" t="s">
        <v>1072</v>
      </c>
      <c r="B402" t="s">
        <v>114</v>
      </c>
      <c r="C402" t="s">
        <v>184</v>
      </c>
      <c r="D402" t="s">
        <v>185</v>
      </c>
      <c r="E402" t="s">
        <v>1073</v>
      </c>
      <c r="G402" s="1">
        <v>401</v>
      </c>
      <c r="H402" s="1" t="str">
        <f t="shared" si="31"/>
        <v>&lt;</v>
      </c>
      <c r="I402" s="1" t="str">
        <f t="shared" si="32"/>
        <v/>
      </c>
      <c r="J402" s="1" t="str">
        <f t="shared" si="30"/>
        <v>&lt;</v>
      </c>
      <c r="K402">
        <v>31.777443999999999</v>
      </c>
      <c r="L402">
        <v>35.234935</v>
      </c>
      <c r="M402" s="1">
        <f>IF(J402="",0,1)</f>
        <v>1</v>
      </c>
      <c r="N402" s="1">
        <f t="shared" si="29"/>
        <v>1</v>
      </c>
      <c r="O402" t="str">
        <f>IF(N402=1,CONCATENATE("["&amp;G402&amp;", "&amp;""""&amp;A402&amp;""""&amp;", "&amp;K402&amp;", "&amp;L402&amp;", "&amp;""""&amp;E402&amp;""""&amp;", "&amp;M402&amp;", "&amp;""""&amp;J402&amp;""""&amp;"], "),"")</f>
        <v xml:space="preserve">[401, "Ephraim Gate", 31.777444, 35.234935, "2 Kgs 14:13, 2 Chr 25:23", 1, "&lt;"], </v>
      </c>
    </row>
    <row r="403" spans="1:15">
      <c r="A403" t="s">
        <v>1074</v>
      </c>
      <c r="B403" t="s">
        <v>613</v>
      </c>
      <c r="C403">
        <v>31.705361291746598</v>
      </c>
      <c r="D403">
        <v>35.210266301052002</v>
      </c>
      <c r="E403" t="s">
        <v>1075</v>
      </c>
      <c r="G403" s="1">
        <v>402</v>
      </c>
      <c r="H403" s="1" t="str">
        <f t="shared" si="31"/>
        <v/>
      </c>
      <c r="I403" s="1" t="str">
        <f t="shared" si="32"/>
        <v/>
      </c>
      <c r="J403" s="1" t="str">
        <f t="shared" si="30"/>
        <v/>
      </c>
      <c r="K403">
        <v>31.705361289999999</v>
      </c>
      <c r="L403">
        <v>35.210266300000001</v>
      </c>
      <c r="M403" s="1">
        <f>IF(J403="",0,1)</f>
        <v>0</v>
      </c>
      <c r="N403" s="1">
        <f t="shared" si="29"/>
        <v>1</v>
      </c>
      <c r="O403" t="str">
        <f>IF(N403=1,CONCATENATE("["&amp;G403&amp;", "&amp;""""&amp;A403&amp;""""&amp;", "&amp;K403&amp;", "&amp;L403&amp;", "&amp;""""&amp;E403&amp;""""&amp;", "&amp;M403&amp;", "&amp;""""&amp;J403&amp;""""&amp;"], "),"")</f>
        <v xml:space="preserve">[402, "Ephrath", 31.70536129, 35.2102663, "Gen 35:16, Gen 35:19, Gen 48:7", 0, ""], </v>
      </c>
    </row>
    <row r="404" spans="1:15">
      <c r="A404" t="s">
        <v>1076</v>
      </c>
      <c r="B404" t="s">
        <v>613</v>
      </c>
      <c r="C404">
        <v>31.705361291746598</v>
      </c>
      <c r="D404">
        <v>35.210266301052002</v>
      </c>
      <c r="E404" t="s">
        <v>1077</v>
      </c>
      <c r="G404" s="1">
        <v>403</v>
      </c>
      <c r="H404" s="1" t="str">
        <f t="shared" si="31"/>
        <v/>
      </c>
      <c r="I404" s="1" t="str">
        <f t="shared" si="32"/>
        <v/>
      </c>
      <c r="J404" s="1" t="str">
        <f t="shared" si="30"/>
        <v/>
      </c>
      <c r="K404">
        <v>31.705361289999999</v>
      </c>
      <c r="L404">
        <v>35.210266300000001</v>
      </c>
      <c r="M404" s="1">
        <f>IF(J404="",0,1)</f>
        <v>0</v>
      </c>
      <c r="N404" s="1">
        <f t="shared" si="29"/>
        <v>1</v>
      </c>
      <c r="O404" t="str">
        <f>IF(N404=1,CONCATENATE("["&amp;G404&amp;", "&amp;""""&amp;A404&amp;""""&amp;", "&amp;K404&amp;", "&amp;L404&amp;", "&amp;""""&amp;E404&amp;""""&amp;", "&amp;M404&amp;", "&amp;""""&amp;J404&amp;""""&amp;"], "),"")</f>
        <v xml:space="preserve">[403, "Ephrathah", 31.70536129, 35.2102663, "Ruth 4:11, Ps 132:6", 0, ""], </v>
      </c>
    </row>
    <row r="405" spans="1:15">
      <c r="A405" t="s">
        <v>1078</v>
      </c>
      <c r="B405" t="s">
        <v>1079</v>
      </c>
      <c r="C405" t="s">
        <v>1080</v>
      </c>
      <c r="D405" t="s">
        <v>1081</v>
      </c>
      <c r="E405" t="s">
        <v>1082</v>
      </c>
      <c r="G405" s="1">
        <v>404</v>
      </c>
      <c r="H405" s="1" t="str">
        <f t="shared" si="31"/>
        <v>~</v>
      </c>
      <c r="I405" s="1" t="str">
        <f t="shared" si="32"/>
        <v/>
      </c>
      <c r="J405" s="1" t="str">
        <f t="shared" si="30"/>
        <v>~</v>
      </c>
      <c r="K405">
        <v>31.675746</v>
      </c>
      <c r="L405">
        <v>35.042406999999997</v>
      </c>
      <c r="M405" s="1">
        <f>IF(J405="",0,1)</f>
        <v>1</v>
      </c>
      <c r="N405" s="1">
        <f t="shared" si="29"/>
        <v>1</v>
      </c>
      <c r="O405" t="str">
        <f>IF(N405=1,CONCATENATE("["&amp;G405&amp;", "&amp;""""&amp;A405&amp;""""&amp;", "&amp;K405&amp;", "&amp;L405&amp;", "&amp;""""&amp;E405&amp;""""&amp;", "&amp;M405&amp;", "&amp;""""&amp;J405&amp;""""&amp;"], "),"")</f>
        <v xml:space="preserve">[404, "Ephron 1", 31.675746, 35.042407, "Josh 18:15", 1, "~"], </v>
      </c>
    </row>
    <row r="406" spans="1:15">
      <c r="A406" t="s">
        <v>1083</v>
      </c>
      <c r="B406" t="s">
        <v>609</v>
      </c>
      <c r="C406">
        <v>31.953789558581899</v>
      </c>
      <c r="D406">
        <v>35.299135775410001</v>
      </c>
      <c r="E406" t="s">
        <v>1084</v>
      </c>
      <c r="G406" s="1">
        <v>405</v>
      </c>
      <c r="H406" s="1" t="str">
        <f t="shared" si="31"/>
        <v/>
      </c>
      <c r="I406" s="1" t="str">
        <f t="shared" si="32"/>
        <v/>
      </c>
      <c r="J406" s="1" t="str">
        <f t="shared" si="30"/>
        <v/>
      </c>
      <c r="K406">
        <v>31.953789560000001</v>
      </c>
      <c r="L406">
        <v>35.29913578</v>
      </c>
      <c r="M406" s="1">
        <f>IF(J406="",0,1)</f>
        <v>0</v>
      </c>
      <c r="N406" s="1">
        <f t="shared" si="29"/>
        <v>1</v>
      </c>
      <c r="O406" t="str">
        <f>IF(N406=1,CONCATENATE("["&amp;G406&amp;", "&amp;""""&amp;A406&amp;""""&amp;", "&amp;K406&amp;", "&amp;L406&amp;", "&amp;""""&amp;E406&amp;""""&amp;", "&amp;M406&amp;", "&amp;""""&amp;J406&amp;""""&amp;"], "),"")</f>
        <v xml:space="preserve">[405, "Ephron 2", 31.95378956, 35.29913578, "2 Chr 13:19", 0, ""], </v>
      </c>
    </row>
    <row r="407" spans="1:15">
      <c r="A407" t="s">
        <v>1085</v>
      </c>
      <c r="C407">
        <v>32.322221999999996</v>
      </c>
      <c r="D407">
        <v>45.636111</v>
      </c>
      <c r="E407" t="s">
        <v>1086</v>
      </c>
      <c r="F407" t="s">
        <v>1087</v>
      </c>
      <c r="G407" s="1">
        <v>406</v>
      </c>
      <c r="H407" s="1" t="str">
        <f t="shared" si="31"/>
        <v/>
      </c>
      <c r="I407" s="1" t="str">
        <f t="shared" si="32"/>
        <v/>
      </c>
      <c r="J407" s="1" t="str">
        <f t="shared" si="30"/>
        <v/>
      </c>
      <c r="K407">
        <v>32.322221999999996</v>
      </c>
      <c r="L407">
        <v>45.636111</v>
      </c>
      <c r="M407" s="1">
        <f>IF(J407="",0,1)</f>
        <v>0</v>
      </c>
      <c r="N407" s="1">
        <f t="shared" si="29"/>
        <v>1</v>
      </c>
      <c r="O407" t="str">
        <f>IF(N407=1,CONCATENATE("["&amp;G407&amp;", "&amp;""""&amp;A407&amp;""""&amp;", "&amp;K407&amp;", "&amp;L407&amp;", "&amp;""""&amp;E407&amp;""""&amp;", "&amp;M407&amp;", "&amp;""""&amp;J407&amp;""""&amp;"], "),"")</f>
        <v xml:space="preserve">[406, "Erech", 32.322222, 45.636111, "Gen 10:10, Ezra 4:9", 0, ""], </v>
      </c>
    </row>
    <row r="408" spans="1:15">
      <c r="A408" t="s">
        <v>1088</v>
      </c>
      <c r="B408" t="s">
        <v>338</v>
      </c>
      <c r="C408" t="s">
        <v>965</v>
      </c>
      <c r="D408" t="s">
        <v>966</v>
      </c>
      <c r="E408" t="s">
        <v>1089</v>
      </c>
      <c r="G408" s="1">
        <v>407</v>
      </c>
      <c r="H408" s="1" t="str">
        <f t="shared" si="31"/>
        <v>&gt;</v>
      </c>
      <c r="I408" s="1" t="str">
        <f t="shared" si="32"/>
        <v/>
      </c>
      <c r="J408" s="1" t="str">
        <f t="shared" si="30"/>
        <v>&gt;</v>
      </c>
      <c r="K408">
        <v>30.734691000000002</v>
      </c>
      <c r="L408">
        <v>35.606250000000003</v>
      </c>
      <c r="M408" s="1">
        <f>IF(J408="",0,1)</f>
        <v>1</v>
      </c>
      <c r="N408" s="1">
        <f t="shared" si="29"/>
        <v>1</v>
      </c>
      <c r="O408" t="str">
        <f>IF(N408=1,CONCATENATE("["&amp;G408&amp;", "&amp;""""&amp;A408&amp;""""&amp;", "&amp;K408&amp;", "&amp;L408&amp;", "&amp;""""&amp;E408&amp;""""&amp;", "&amp;M408&amp;", "&amp;""""&amp;J408&amp;""""&amp;"], "),"")</f>
        <v xml:space="preserve">[407, "Esau", 30.734691, 35.60625, "Gen 36:40, Jer 49:10, Obad 1:6, Obad 1:18", 1, "&gt;"], </v>
      </c>
    </row>
    <row r="409" spans="1:15">
      <c r="A409" t="s">
        <v>1090</v>
      </c>
      <c r="B409" t="s">
        <v>1091</v>
      </c>
      <c r="C409" t="s">
        <v>1092</v>
      </c>
      <c r="D409" t="s">
        <v>1093</v>
      </c>
      <c r="E409" t="s">
        <v>1094</v>
      </c>
      <c r="G409" s="1">
        <v>408</v>
      </c>
      <c r="H409" s="1" t="str">
        <f t="shared" si="31"/>
        <v>~</v>
      </c>
      <c r="I409" s="1" t="str">
        <f t="shared" si="32"/>
        <v/>
      </c>
      <c r="J409" s="1" t="str">
        <f t="shared" si="30"/>
        <v>~</v>
      </c>
      <c r="K409">
        <v>31.391291096357001</v>
      </c>
      <c r="L409">
        <v>34.5605701563914</v>
      </c>
      <c r="M409" s="1">
        <f>IF(J409="",0,1)</f>
        <v>1</v>
      </c>
      <c r="N409" s="1">
        <f t="shared" si="29"/>
        <v>1</v>
      </c>
      <c r="O409" t="str">
        <f>IF(N409=1,CONCATENATE("["&amp;G409&amp;", "&amp;""""&amp;A409&amp;""""&amp;", "&amp;K409&amp;", "&amp;L409&amp;", "&amp;""""&amp;E409&amp;""""&amp;", "&amp;M409&amp;", "&amp;""""&amp;J409&amp;""""&amp;"], "),"")</f>
        <v xml:space="preserve">[408, "Esek", 31.391291096357, 34.5605701563914, "Gen 26:20", 1, "~"], </v>
      </c>
    </row>
    <row r="410" spans="1:15">
      <c r="A410" t="s">
        <v>1095</v>
      </c>
      <c r="C410">
        <v>31.420175</v>
      </c>
      <c r="D410">
        <v>35.033537000000003</v>
      </c>
      <c r="E410" t="s">
        <v>210</v>
      </c>
      <c r="G410" s="1">
        <v>409</v>
      </c>
      <c r="H410" s="1" t="str">
        <f t="shared" si="31"/>
        <v/>
      </c>
      <c r="I410" s="1" t="str">
        <f t="shared" si="32"/>
        <v/>
      </c>
      <c r="J410" s="1" t="str">
        <f t="shared" si="30"/>
        <v/>
      </c>
      <c r="K410">
        <v>31.420175</v>
      </c>
      <c r="L410">
        <v>35.033537000000003</v>
      </c>
      <c r="M410" s="1">
        <f>IF(J410="",0,1)</f>
        <v>0</v>
      </c>
      <c r="N410" s="1">
        <f t="shared" si="29"/>
        <v>1</v>
      </c>
      <c r="O410" t="str">
        <f>IF(N410=1,CONCATENATE("["&amp;G410&amp;", "&amp;""""&amp;A410&amp;""""&amp;", "&amp;K410&amp;", "&amp;L410&amp;", "&amp;""""&amp;E410&amp;""""&amp;", "&amp;M410&amp;", "&amp;""""&amp;J410&amp;""""&amp;"], "),"")</f>
        <v xml:space="preserve">[409, "Eshan", 31.420175, 35.033537, "Josh 15:52", 0, ""], </v>
      </c>
    </row>
    <row r="411" spans="1:15">
      <c r="A411" t="s">
        <v>1096</v>
      </c>
      <c r="C411">
        <v>31.782429</v>
      </c>
      <c r="D411">
        <v>35.009011999999998</v>
      </c>
      <c r="E411" t="s">
        <v>1097</v>
      </c>
      <c r="G411" s="1">
        <v>410</v>
      </c>
      <c r="H411" s="1" t="str">
        <f t="shared" si="31"/>
        <v/>
      </c>
      <c r="I411" s="1" t="str">
        <f t="shared" si="32"/>
        <v/>
      </c>
      <c r="J411" s="1" t="str">
        <f t="shared" si="30"/>
        <v/>
      </c>
      <c r="K411">
        <v>31.782429</v>
      </c>
      <c r="L411">
        <v>35.009011999999998</v>
      </c>
      <c r="M411" s="1">
        <f>IF(J411="",0,1)</f>
        <v>0</v>
      </c>
      <c r="N411" s="1">
        <f t="shared" si="29"/>
        <v>1</v>
      </c>
      <c r="O411" t="str">
        <f>IF(N411=1,CONCATENATE("["&amp;G411&amp;", "&amp;""""&amp;A411&amp;""""&amp;", "&amp;K411&amp;", "&amp;L411&amp;", "&amp;""""&amp;E411&amp;""""&amp;", "&amp;M411&amp;", "&amp;""""&amp;J411&amp;""""&amp;"], "),"")</f>
        <v xml:space="preserve">[410, "Eshtaol", 31.782429, 35.009012, "Josh 15:33, Josh 19:41, Judg 13:25, Judg 16:31, Judg 18:2, Judg 18:8, Judg 18:11", 0, ""], </v>
      </c>
    </row>
    <row r="412" spans="1:15">
      <c r="A412" t="s">
        <v>1098</v>
      </c>
      <c r="B412" t="s">
        <v>187</v>
      </c>
      <c r="C412">
        <v>31.373521</v>
      </c>
      <c r="D412">
        <v>35.074551999999997</v>
      </c>
      <c r="E412" t="s">
        <v>1099</v>
      </c>
      <c r="G412" s="1">
        <v>411</v>
      </c>
      <c r="H412" s="1" t="str">
        <f t="shared" si="31"/>
        <v/>
      </c>
      <c r="I412" s="1" t="str">
        <f t="shared" si="32"/>
        <v/>
      </c>
      <c r="J412" s="1" t="str">
        <f t="shared" si="30"/>
        <v/>
      </c>
      <c r="K412">
        <v>31.373521</v>
      </c>
      <c r="L412">
        <v>35.074551999999997</v>
      </c>
      <c r="M412" s="1">
        <f>IF(J412="",0,1)</f>
        <v>0</v>
      </c>
      <c r="N412" s="1">
        <f t="shared" si="29"/>
        <v>1</v>
      </c>
      <c r="O412" t="str">
        <f>IF(N412=1,CONCATENATE("["&amp;G412&amp;", "&amp;""""&amp;A412&amp;""""&amp;", "&amp;K412&amp;", "&amp;L412&amp;", "&amp;""""&amp;E412&amp;""""&amp;", "&amp;M412&amp;", "&amp;""""&amp;J412&amp;""""&amp;"], "),"")</f>
        <v xml:space="preserve">[411, "Eshtemoa", 31.373521, 35.074552, "Josh 21:14, 1 Sam 30:28, 1 Chr 6:57", 0, ""], </v>
      </c>
    </row>
    <row r="413" spans="1:15">
      <c r="A413" t="s">
        <v>1100</v>
      </c>
      <c r="B413" t="s">
        <v>187</v>
      </c>
      <c r="C413">
        <v>31.373521</v>
      </c>
      <c r="D413">
        <v>35.074551999999997</v>
      </c>
      <c r="E413" t="s">
        <v>188</v>
      </c>
      <c r="G413" s="1">
        <v>412</v>
      </c>
      <c r="H413" s="1" t="str">
        <f t="shared" si="31"/>
        <v/>
      </c>
      <c r="I413" s="1" t="str">
        <f t="shared" si="32"/>
        <v/>
      </c>
      <c r="J413" s="1" t="str">
        <f t="shared" si="30"/>
        <v/>
      </c>
      <c r="K413">
        <v>31.373521</v>
      </c>
      <c r="L413">
        <v>35.074551999999997</v>
      </c>
      <c r="M413" s="1">
        <f>IF(J413="",0,1)</f>
        <v>0</v>
      </c>
      <c r="N413" s="1">
        <f t="shared" si="29"/>
        <v>1</v>
      </c>
      <c r="O413" t="str">
        <f>IF(N413=1,CONCATENATE("["&amp;G413&amp;", "&amp;""""&amp;A413&amp;""""&amp;", "&amp;K413&amp;", "&amp;L413&amp;", "&amp;""""&amp;E413&amp;""""&amp;", "&amp;M413&amp;", "&amp;""""&amp;J413&amp;""""&amp;"], "),"")</f>
        <v xml:space="preserve">[412, "Eshtemoh", 31.373521, 35.074552, "Josh 15:50", 0, ""], </v>
      </c>
    </row>
    <row r="414" spans="1:15">
      <c r="A414" t="s">
        <v>1101</v>
      </c>
      <c r="C414">
        <v>31.736294000000001</v>
      </c>
      <c r="D414">
        <v>35.054850000000002</v>
      </c>
      <c r="E414" t="s">
        <v>1102</v>
      </c>
      <c r="F414" t="s">
        <v>1103</v>
      </c>
      <c r="G414" s="1">
        <v>413</v>
      </c>
      <c r="H414" s="1" t="str">
        <f t="shared" si="31"/>
        <v/>
      </c>
      <c r="I414" s="1" t="str">
        <f t="shared" si="32"/>
        <v/>
      </c>
      <c r="J414" s="1" t="str">
        <f t="shared" si="30"/>
        <v/>
      </c>
      <c r="K414">
        <v>31.736294000000001</v>
      </c>
      <c r="L414">
        <v>35.054850000000002</v>
      </c>
      <c r="M414" s="1">
        <f>IF(J414="",0,1)</f>
        <v>0</v>
      </c>
      <c r="N414" s="1">
        <f t="shared" si="29"/>
        <v>1</v>
      </c>
      <c r="O414" t="str">
        <f>IF(N414=1,CONCATENATE("["&amp;G414&amp;", "&amp;""""&amp;A414&amp;""""&amp;", "&amp;K414&amp;", "&amp;L414&amp;", "&amp;""""&amp;E414&amp;""""&amp;", "&amp;M414&amp;", "&amp;""""&amp;J414&amp;""""&amp;"], "),"")</f>
        <v xml:space="preserve">[413, "Etam 1", 31.736294, 35.05485, "Judg 15:8, Judg 15:11", 0, ""], </v>
      </c>
    </row>
    <row r="415" spans="1:15">
      <c r="A415" t="s">
        <v>1104</v>
      </c>
      <c r="B415" t="s">
        <v>111</v>
      </c>
      <c r="C415" t="s">
        <v>1105</v>
      </c>
      <c r="D415" t="s">
        <v>1106</v>
      </c>
      <c r="E415" t="s">
        <v>1107</v>
      </c>
      <c r="G415" s="1">
        <v>414</v>
      </c>
      <c r="H415" s="1" t="str">
        <f t="shared" si="31"/>
        <v>~</v>
      </c>
      <c r="I415" s="1" t="str">
        <f t="shared" si="32"/>
        <v/>
      </c>
      <c r="J415" s="1" t="str">
        <f t="shared" si="30"/>
        <v>~</v>
      </c>
      <c r="K415">
        <v>31.370835</v>
      </c>
      <c r="L415">
        <v>34.860664999999997</v>
      </c>
      <c r="M415" s="1">
        <f>IF(J415="",0,1)</f>
        <v>1</v>
      </c>
      <c r="N415" s="1">
        <f t="shared" si="29"/>
        <v>1</v>
      </c>
      <c r="O415" t="str">
        <f>IF(N415=1,CONCATENATE("["&amp;G415&amp;", "&amp;""""&amp;A415&amp;""""&amp;", "&amp;K415&amp;", "&amp;L415&amp;", "&amp;""""&amp;E415&amp;""""&amp;", "&amp;M415&amp;", "&amp;""""&amp;J415&amp;""""&amp;"], "),"")</f>
        <v xml:space="preserve">[414, "Etam 2", 31.370835, 34.860665, "1 Chr 4:32", 1, "~"], </v>
      </c>
    </row>
    <row r="416" spans="1:15">
      <c r="A416" t="s">
        <v>1108</v>
      </c>
      <c r="C416">
        <v>31.686464999999998</v>
      </c>
      <c r="D416">
        <v>35.17474</v>
      </c>
      <c r="E416" t="s">
        <v>1109</v>
      </c>
      <c r="F416" t="s">
        <v>1110</v>
      </c>
      <c r="G416" s="1">
        <v>415</v>
      </c>
      <c r="H416" s="1" t="str">
        <f t="shared" si="31"/>
        <v/>
      </c>
      <c r="I416" s="1" t="str">
        <f t="shared" si="32"/>
        <v/>
      </c>
      <c r="J416" s="1" t="str">
        <f t="shared" si="30"/>
        <v/>
      </c>
      <c r="K416">
        <v>31.686464999999998</v>
      </c>
      <c r="L416">
        <v>35.17474</v>
      </c>
      <c r="M416" s="1">
        <f>IF(J416="",0,1)</f>
        <v>0</v>
      </c>
      <c r="N416" s="1">
        <f t="shared" si="29"/>
        <v>1</v>
      </c>
      <c r="O416" t="str">
        <f>IF(N416=1,CONCATENATE("["&amp;G416&amp;", "&amp;""""&amp;A416&amp;""""&amp;", "&amp;K416&amp;", "&amp;L416&amp;", "&amp;""""&amp;E416&amp;""""&amp;", "&amp;M416&amp;", "&amp;""""&amp;J416&amp;""""&amp;"], "),"")</f>
        <v xml:space="preserve">[415, "Etam 3", 31.686465, 35.17474, "2 Chr 11:6", 0, ""], </v>
      </c>
    </row>
    <row r="417" spans="1:15">
      <c r="A417" t="s">
        <v>1111</v>
      </c>
      <c r="C417">
        <v>30.467510999999998</v>
      </c>
      <c r="D417">
        <v>32.282767</v>
      </c>
      <c r="E417" t="s">
        <v>1112</v>
      </c>
      <c r="F417" t="s">
        <v>370</v>
      </c>
      <c r="G417" s="1">
        <v>416</v>
      </c>
      <c r="H417" s="1" t="str">
        <f t="shared" si="31"/>
        <v/>
      </c>
      <c r="I417" s="1" t="str">
        <f t="shared" si="32"/>
        <v/>
      </c>
      <c r="J417" s="1" t="str">
        <f t="shared" si="30"/>
        <v/>
      </c>
      <c r="K417">
        <v>30.467510999999998</v>
      </c>
      <c r="L417">
        <v>32.282767</v>
      </c>
      <c r="M417" s="1">
        <f>IF(J417="",0,1)</f>
        <v>0</v>
      </c>
      <c r="N417" s="1">
        <f t="shared" si="29"/>
        <v>1</v>
      </c>
      <c r="O417" t="str">
        <f>IF(N417=1,CONCATENATE("["&amp;G417&amp;", "&amp;""""&amp;A417&amp;""""&amp;", "&amp;K417&amp;", "&amp;L417&amp;", "&amp;""""&amp;E417&amp;""""&amp;", "&amp;M417&amp;", "&amp;""""&amp;J417&amp;""""&amp;"], "),"")</f>
        <v xml:space="preserve">[416, "Etham", 30.467511, 32.282767, "Ex 13:20, Num 33:6, Num 33:7, Num 33:8", 0, ""], </v>
      </c>
    </row>
    <row r="418" spans="1:15">
      <c r="A418" t="s">
        <v>1113</v>
      </c>
      <c r="B418" t="s">
        <v>280</v>
      </c>
      <c r="C418" t="s">
        <v>281</v>
      </c>
      <c r="D418" t="s">
        <v>282</v>
      </c>
      <c r="E418" t="s">
        <v>1114</v>
      </c>
      <c r="G418" s="1">
        <v>417</v>
      </c>
      <c r="H418" s="1" t="str">
        <f t="shared" si="31"/>
        <v>~</v>
      </c>
      <c r="I418" s="1" t="str">
        <f t="shared" si="32"/>
        <v/>
      </c>
      <c r="J418" s="1" t="str">
        <f t="shared" si="30"/>
        <v>~</v>
      </c>
      <c r="K418">
        <v>31.809899999999999</v>
      </c>
      <c r="L418">
        <v>34.936500000000002</v>
      </c>
      <c r="M418" s="1">
        <f>IF(J418="",0,1)</f>
        <v>1</v>
      </c>
      <c r="N418" s="1">
        <f t="shared" si="29"/>
        <v>1</v>
      </c>
      <c r="O418" t="str">
        <f>IF(N418=1,CONCATENATE("["&amp;G418&amp;", "&amp;""""&amp;A418&amp;""""&amp;", "&amp;K418&amp;", "&amp;L418&amp;", "&amp;""""&amp;E418&amp;""""&amp;", "&amp;M418&amp;", "&amp;""""&amp;J418&amp;""""&amp;"], "),"")</f>
        <v xml:space="preserve">[417, "Ether", 31.8099, 34.9365, "Josh 15:42, Josh 19:7", 1, "~"], </v>
      </c>
    </row>
    <row r="419" spans="1:15">
      <c r="A419" t="s">
        <v>858</v>
      </c>
      <c r="C419" t="s">
        <v>859</v>
      </c>
      <c r="D419" t="s">
        <v>860</v>
      </c>
      <c r="E419" t="s">
        <v>1115</v>
      </c>
      <c r="F419" t="s">
        <v>49</v>
      </c>
      <c r="G419" s="1">
        <v>418</v>
      </c>
      <c r="H419" s="1" t="str">
        <f t="shared" si="31"/>
        <v>&gt;</v>
      </c>
      <c r="I419" s="1" t="str">
        <f t="shared" si="32"/>
        <v/>
      </c>
      <c r="J419" s="1" t="str">
        <f t="shared" si="30"/>
        <v>&gt;</v>
      </c>
      <c r="K419">
        <v>21.959788</v>
      </c>
      <c r="L419">
        <v>31.343557000000001</v>
      </c>
      <c r="M419" s="1">
        <f>IF(J419="",0,1)</f>
        <v>1</v>
      </c>
      <c r="N419" s="1">
        <f t="shared" si="29"/>
        <v>1</v>
      </c>
      <c r="O419" t="str">
        <f>IF(N419=1,CONCATENATE("["&amp;G419&amp;", "&amp;""""&amp;A419&amp;""""&amp;", "&amp;K419&amp;", "&amp;L419&amp;", "&amp;""""&amp;E419&amp;""""&amp;", "&amp;M419&amp;", "&amp;""""&amp;J419&amp;""""&amp;"], "),"")</f>
        <v xml:space="preserve">[418, "Ethiopia", 21.959788, 31.343557, "Est 1:1, Est 8:9, Job 28:19", 1, "&gt;"], </v>
      </c>
    </row>
    <row r="420" spans="1:15">
      <c r="A420" t="s">
        <v>1116</v>
      </c>
      <c r="B420" t="s">
        <v>911</v>
      </c>
      <c r="C420" t="s">
        <v>1117</v>
      </c>
      <c r="D420" t="s">
        <v>1118</v>
      </c>
      <c r="E420" t="s">
        <v>1119</v>
      </c>
      <c r="G420" s="1">
        <v>419</v>
      </c>
      <c r="H420" s="1" t="str">
        <f t="shared" si="31"/>
        <v>~</v>
      </c>
      <c r="I420" s="1" t="str">
        <f t="shared" si="32"/>
        <v/>
      </c>
      <c r="J420" s="1" t="str">
        <f t="shared" si="30"/>
        <v>~</v>
      </c>
      <c r="K420">
        <v>32.781807999999998</v>
      </c>
      <c r="L420">
        <v>35.321364000000003</v>
      </c>
      <c r="M420" s="1">
        <f>IF(J420="",0,1)</f>
        <v>1</v>
      </c>
      <c r="N420" s="1">
        <f t="shared" si="29"/>
        <v>1</v>
      </c>
      <c r="O420" t="str">
        <f>IF(N420=1,CONCATENATE("["&amp;G420&amp;", "&amp;""""&amp;A420&amp;""""&amp;", "&amp;K420&amp;", "&amp;L420&amp;", "&amp;""""&amp;E420&amp;""""&amp;", "&amp;M420&amp;", "&amp;""""&amp;J420&amp;""""&amp;"], "),"")</f>
        <v xml:space="preserve">[419, "Eth-kazin", 32.781808, 35.321364, "Josh 19:13", 1, "~"], </v>
      </c>
    </row>
    <row r="421" spans="1:15">
      <c r="A421" t="s">
        <v>1120</v>
      </c>
      <c r="C421">
        <v>35.090577000000003</v>
      </c>
      <c r="D421">
        <v>40.427779999999998</v>
      </c>
      <c r="E421" t="s">
        <v>1121</v>
      </c>
      <c r="F421" t="s">
        <v>1122</v>
      </c>
      <c r="G421" s="1">
        <v>420</v>
      </c>
      <c r="H421" s="1" t="str">
        <f t="shared" si="31"/>
        <v/>
      </c>
      <c r="I421" s="1" t="str">
        <f t="shared" si="32"/>
        <v/>
      </c>
      <c r="J421" s="1" t="str">
        <f t="shared" si="30"/>
        <v/>
      </c>
      <c r="K421">
        <v>35.090577000000003</v>
      </c>
      <c r="L421">
        <v>40.427779999999998</v>
      </c>
      <c r="M421" s="1">
        <f>IF(J421="",0,1)</f>
        <v>0</v>
      </c>
      <c r="N421" s="1">
        <f t="shared" si="29"/>
        <v>1</v>
      </c>
      <c r="O421" t="str">
        <f>IF(N421=1,CONCATENATE("["&amp;G421&amp;", "&amp;""""&amp;A421&amp;""""&amp;", "&amp;K421&amp;", "&amp;L421&amp;", "&amp;""""&amp;E421&amp;""""&amp;", "&amp;M421&amp;", "&amp;""""&amp;J421&amp;""""&amp;"], "),"")</f>
        <v xml:space="preserve">[420, "Euphrates", 35.090577, 40.42778, "Gen 2:14, Gen 15:18, Gen 31:21, Gen 36:37, Ex 23:31, Deut 1:7, Deut 11:24, Josh 1:4, Josh 24:2, 2 Sam 8:3, 2 Sam 10:16, 1 Kgs 4:21, 1 Kgs 4:24, 1 Kgs 14:15, 2 Kgs 23:29, 2 Kgs 24:7, 1 Chr 1:48, 1 Chr 5:9, 1 Chr 18:3, 1 Chr 19:16, 2 Chr 9:26, 2 Chr 35:20, Isa 27:12, Jer 2:18, Jer 13:4, Jer 13:5, Jer 13:6, Jer 13:7, Jer 46:2, Jer 46:6, Jer 46:10, Jer 51:63, Rev 9:14, Rev 16:12", 0, ""], </v>
      </c>
    </row>
    <row r="422" spans="1:15">
      <c r="A422" t="s">
        <v>1123</v>
      </c>
      <c r="B422" t="s">
        <v>379</v>
      </c>
      <c r="C422" t="s">
        <v>574</v>
      </c>
      <c r="D422" t="s">
        <v>575</v>
      </c>
      <c r="E422" t="s">
        <v>1124</v>
      </c>
      <c r="G422" s="1">
        <v>421</v>
      </c>
      <c r="H422" s="1" t="str">
        <f t="shared" si="31"/>
        <v>~</v>
      </c>
      <c r="I422" s="1" t="str">
        <f t="shared" si="32"/>
        <v/>
      </c>
      <c r="J422" s="1" t="str">
        <f t="shared" si="30"/>
        <v>~</v>
      </c>
      <c r="K422">
        <v>32.049953000000002</v>
      </c>
      <c r="L422">
        <v>35.733401999999998</v>
      </c>
      <c r="M422" s="1">
        <f>IF(J422="",0,1)</f>
        <v>1</v>
      </c>
      <c r="N422" s="1">
        <f t="shared" si="29"/>
        <v>1</v>
      </c>
      <c r="O422" t="str">
        <f>IF(N422=1,CONCATENATE("["&amp;G422&amp;", "&amp;""""&amp;A422&amp;""""&amp;", "&amp;K422&amp;", "&amp;L422&amp;", "&amp;""""&amp;E422&amp;""""&amp;", "&amp;M422&amp;", "&amp;""""&amp;J422&amp;""""&amp;"], "),"")</f>
        <v xml:space="preserve">[421, "Ezem", 32.049953, 35.733402, "Josh 15:29, Josh 19:3, 1 Chr 4:29", 1, "~"], </v>
      </c>
    </row>
    <row r="423" spans="1:15">
      <c r="A423" t="s">
        <v>36</v>
      </c>
      <c r="C423">
        <v>29.758043076455799</v>
      </c>
      <c r="D423">
        <v>35.030601744307802</v>
      </c>
      <c r="E423" t="s">
        <v>1125</v>
      </c>
      <c r="G423" s="1">
        <v>422</v>
      </c>
      <c r="H423" s="1" t="str">
        <f t="shared" si="31"/>
        <v/>
      </c>
      <c r="I423" s="1" t="str">
        <f t="shared" si="32"/>
        <v/>
      </c>
      <c r="J423" s="1" t="str">
        <f t="shared" si="30"/>
        <v/>
      </c>
      <c r="K423">
        <v>29.75804308</v>
      </c>
      <c r="L423">
        <v>35.030601740000002</v>
      </c>
      <c r="M423" s="1">
        <f>IF(J423="",0,1)</f>
        <v>0</v>
      </c>
      <c r="N423" s="1">
        <f t="shared" si="29"/>
        <v>1</v>
      </c>
      <c r="O423" t="str">
        <f>IF(N423=1,CONCATENATE("["&amp;G423&amp;", "&amp;""""&amp;A423&amp;""""&amp;", "&amp;K423&amp;", "&amp;L423&amp;", "&amp;""""&amp;E423&amp;""""&amp;", "&amp;M423&amp;", "&amp;""""&amp;J423&amp;""""&amp;"], "),"")</f>
        <v xml:space="preserve">[422, "Ezion-geber", 29.75804308, 35.03060174, "Num 33:35, Num 33:36, Deut 2:8, 1 Kgs 9:26, 1 Kgs 22:48, 2 Chr 8:17, 2 Chr 20:36", 0, ""], </v>
      </c>
    </row>
    <row r="424" spans="1:15">
      <c r="A424" t="s">
        <v>1126</v>
      </c>
      <c r="C424">
        <v>34.921384186817598</v>
      </c>
      <c r="D424">
        <v>24.731141259733398</v>
      </c>
      <c r="E424" t="s">
        <v>1127</v>
      </c>
      <c r="G424" s="1">
        <v>423</v>
      </c>
      <c r="H424" s="1" t="str">
        <f t="shared" si="31"/>
        <v/>
      </c>
      <c r="I424" s="1" t="str">
        <f t="shared" si="32"/>
        <v/>
      </c>
      <c r="J424" s="1" t="str">
        <f t="shared" si="30"/>
        <v/>
      </c>
      <c r="K424">
        <v>34.921384189999998</v>
      </c>
      <c r="L424">
        <v>24.731141260000001</v>
      </c>
      <c r="M424" s="1">
        <f>IF(J424="",0,1)</f>
        <v>0</v>
      </c>
      <c r="N424" s="1">
        <f t="shared" si="29"/>
        <v>1</v>
      </c>
      <c r="O424" t="str">
        <f>IF(N424=1,CONCATENATE("["&amp;G424&amp;", "&amp;""""&amp;A424&amp;""""&amp;", "&amp;K424&amp;", "&amp;L424&amp;", "&amp;""""&amp;E424&amp;""""&amp;", "&amp;M424&amp;", "&amp;""""&amp;J424&amp;""""&amp;"], "),"")</f>
        <v xml:space="preserve">[423, "Fair Havens", 34.92138419, 24.73114126, "Acts 27:8", 0, ""], </v>
      </c>
    </row>
    <row r="425" spans="1:15">
      <c r="A425" t="s">
        <v>1128</v>
      </c>
      <c r="B425" t="s">
        <v>114</v>
      </c>
      <c r="C425" t="s">
        <v>115</v>
      </c>
      <c r="D425" t="s">
        <v>116</v>
      </c>
      <c r="E425" t="s">
        <v>1129</v>
      </c>
      <c r="G425" s="1">
        <v>424</v>
      </c>
      <c r="H425" s="1" t="str">
        <f t="shared" si="31"/>
        <v>~</v>
      </c>
      <c r="I425" s="1" t="str">
        <f t="shared" si="32"/>
        <v/>
      </c>
      <c r="J425" s="1" t="str">
        <f t="shared" si="30"/>
        <v>~</v>
      </c>
      <c r="K425">
        <v>31.777443999999999</v>
      </c>
      <c r="L425">
        <v>35.234935</v>
      </c>
      <c r="M425" s="1">
        <f>IF(J425="",0,1)</f>
        <v>1</v>
      </c>
      <c r="N425" s="1">
        <f t="shared" si="29"/>
        <v>1</v>
      </c>
      <c r="O425" t="str">
        <f>IF(N425=1,CONCATENATE("["&amp;G425&amp;", "&amp;""""&amp;A425&amp;""""&amp;", "&amp;K425&amp;", "&amp;L425&amp;", "&amp;""""&amp;E425&amp;""""&amp;", "&amp;M425&amp;", "&amp;""""&amp;J425&amp;""""&amp;"], "),"")</f>
        <v xml:space="preserve">[424, "Field of Blood", 31.777444, 35.234935, "Matt 27:8, Acts 1:19", 1, "~"], </v>
      </c>
    </row>
    <row r="426" spans="1:15">
      <c r="A426" t="s">
        <v>1130</v>
      </c>
      <c r="B426" t="s">
        <v>114</v>
      </c>
      <c r="C426" t="s">
        <v>184</v>
      </c>
      <c r="D426" t="s">
        <v>185</v>
      </c>
      <c r="E426" t="s">
        <v>1131</v>
      </c>
      <c r="G426" s="1">
        <v>425</v>
      </c>
      <c r="H426" s="1" t="str">
        <f t="shared" si="31"/>
        <v>&lt;</v>
      </c>
      <c r="I426" s="1" t="str">
        <f t="shared" si="32"/>
        <v/>
      </c>
      <c r="J426" s="1" t="str">
        <f t="shared" si="30"/>
        <v>&lt;</v>
      </c>
      <c r="K426">
        <v>31.777443999999999</v>
      </c>
      <c r="L426">
        <v>35.234935</v>
      </c>
      <c r="M426" s="1">
        <f>IF(J426="",0,1)</f>
        <v>1</v>
      </c>
      <c r="N426" s="1">
        <f t="shared" si="29"/>
        <v>1</v>
      </c>
      <c r="O426" t="str">
        <f>IF(N426=1,CONCATENATE("["&amp;G426&amp;", "&amp;""""&amp;A426&amp;""""&amp;", "&amp;K426&amp;", "&amp;L426&amp;", "&amp;""""&amp;E426&amp;""""&amp;", "&amp;M426&amp;", "&amp;""""&amp;J426&amp;""""&amp;"], "),"")</f>
        <v xml:space="preserve">[425, "Fish Gate", 31.777444, 35.234935, "2 Chr 33:14, Neh 3:3, Neh 12:39, Zeph 1:10", 1, "&lt;"], </v>
      </c>
    </row>
    <row r="427" spans="1:15">
      <c r="A427" t="s">
        <v>1132</v>
      </c>
      <c r="C427">
        <v>41.468705999999997</v>
      </c>
      <c r="D427">
        <v>12.993929</v>
      </c>
      <c r="E427" t="s">
        <v>1133</v>
      </c>
      <c r="F427" t="s">
        <v>1134</v>
      </c>
      <c r="G427" s="1">
        <v>426</v>
      </c>
      <c r="H427" s="1" t="str">
        <f t="shared" si="31"/>
        <v/>
      </c>
      <c r="I427" s="1" t="str">
        <f t="shared" si="32"/>
        <v/>
      </c>
      <c r="J427" s="1" t="str">
        <f t="shared" si="30"/>
        <v/>
      </c>
      <c r="K427">
        <v>41.468705999999997</v>
      </c>
      <c r="L427">
        <v>12.993929</v>
      </c>
      <c r="M427" s="1">
        <f>IF(J427="",0,1)</f>
        <v>0</v>
      </c>
      <c r="N427" s="1">
        <f t="shared" si="29"/>
        <v>1</v>
      </c>
      <c r="O427" t="str">
        <f>IF(N427=1,CONCATENATE("["&amp;G427&amp;", "&amp;""""&amp;A427&amp;""""&amp;", "&amp;K427&amp;", "&amp;L427&amp;", "&amp;""""&amp;E427&amp;""""&amp;", "&amp;M427&amp;", "&amp;""""&amp;J427&amp;""""&amp;"], "),"")</f>
        <v xml:space="preserve">[426, "Forum of Appius", 41.468706, 12.993929, "Acts 28:15", 0, ""], </v>
      </c>
    </row>
    <row r="428" spans="1:15">
      <c r="A428" t="s">
        <v>1135</v>
      </c>
      <c r="B428" t="s">
        <v>114</v>
      </c>
      <c r="C428" t="s">
        <v>184</v>
      </c>
      <c r="D428" t="s">
        <v>185</v>
      </c>
      <c r="E428" t="s">
        <v>1136</v>
      </c>
      <c r="G428" s="1">
        <v>427</v>
      </c>
      <c r="H428" s="1" t="str">
        <f t="shared" si="31"/>
        <v>&lt;</v>
      </c>
      <c r="I428" s="1" t="str">
        <f t="shared" si="32"/>
        <v/>
      </c>
      <c r="J428" s="1" t="str">
        <f t="shared" si="30"/>
        <v>&lt;</v>
      </c>
      <c r="K428">
        <v>31.777443999999999</v>
      </c>
      <c r="L428">
        <v>35.234935</v>
      </c>
      <c r="M428" s="1">
        <f>IF(J428="",0,1)</f>
        <v>1</v>
      </c>
      <c r="N428" s="1">
        <f t="shared" si="29"/>
        <v>1</v>
      </c>
      <c r="O428" t="str">
        <f>IF(N428=1,CONCATENATE("["&amp;G428&amp;", "&amp;""""&amp;A428&amp;""""&amp;", "&amp;K428&amp;", "&amp;L428&amp;", "&amp;""""&amp;E428&amp;""""&amp;", "&amp;M428&amp;", "&amp;""""&amp;J428&amp;""""&amp;"], "),"")</f>
        <v xml:space="preserve">[427, "Fountain Gate", 31.777444, 35.234935, "Neh 2:14, Neh 3:15, Neh 12:37", 1, "&lt;"], </v>
      </c>
    </row>
    <row r="429" spans="1:15">
      <c r="A429" t="s">
        <v>1137</v>
      </c>
      <c r="B429" t="s">
        <v>1138</v>
      </c>
      <c r="C429" t="s">
        <v>1139</v>
      </c>
      <c r="D429" t="s">
        <v>1140</v>
      </c>
      <c r="E429" t="s">
        <v>1141</v>
      </c>
      <c r="G429" s="1">
        <v>428</v>
      </c>
      <c r="H429" s="1" t="str">
        <f t="shared" si="31"/>
        <v>~</v>
      </c>
      <c r="I429" s="1" t="str">
        <f t="shared" si="32"/>
        <v/>
      </c>
      <c r="J429" s="1" t="str">
        <f t="shared" si="30"/>
        <v>~</v>
      </c>
      <c r="K429">
        <v>32.121473000000002</v>
      </c>
      <c r="L429">
        <v>35.150391999999997</v>
      </c>
      <c r="M429" s="1">
        <f>IF(J429="",0,1)</f>
        <v>1</v>
      </c>
      <c r="N429" s="1">
        <f t="shared" si="29"/>
        <v>1</v>
      </c>
      <c r="O429" t="str">
        <f>IF(N429=1,CONCATENATE("["&amp;G429&amp;", "&amp;""""&amp;A429&amp;""""&amp;", "&amp;K429&amp;", "&amp;L429&amp;", "&amp;""""&amp;E429&amp;""""&amp;", "&amp;M429&amp;", "&amp;""""&amp;J429&amp;""""&amp;"], "),"")</f>
        <v xml:space="preserve">[428, "Gaash", 32.121473, 35.150392, "Josh 24:30, Judg 2:9, 2 Sam 23:30, 1 Chr 11:32", 1, "~"], </v>
      </c>
    </row>
    <row r="430" spans="1:15">
      <c r="A430" t="s">
        <v>1142</v>
      </c>
      <c r="B430" t="s">
        <v>114</v>
      </c>
      <c r="C430" t="s">
        <v>115</v>
      </c>
      <c r="D430" t="s">
        <v>116</v>
      </c>
      <c r="E430" t="s">
        <v>1143</v>
      </c>
      <c r="G430" s="1">
        <v>429</v>
      </c>
      <c r="H430" s="1" t="str">
        <f t="shared" si="31"/>
        <v>~</v>
      </c>
      <c r="I430" s="1" t="str">
        <f t="shared" si="32"/>
        <v/>
      </c>
      <c r="J430" s="1" t="str">
        <f t="shared" si="30"/>
        <v>~</v>
      </c>
      <c r="K430">
        <v>31.777443999999999</v>
      </c>
      <c r="L430">
        <v>35.234935</v>
      </c>
      <c r="M430" s="1">
        <f>IF(J430="",0,1)</f>
        <v>1</v>
      </c>
      <c r="N430" s="1">
        <f t="shared" si="29"/>
        <v>1</v>
      </c>
      <c r="O430" t="str">
        <f>IF(N430=1,CONCATENATE("["&amp;G430&amp;", "&amp;""""&amp;A430&amp;""""&amp;", "&amp;K430&amp;", "&amp;L430&amp;", "&amp;""""&amp;E430&amp;""""&amp;", "&amp;M430&amp;", "&amp;""""&amp;J430&amp;""""&amp;"], "),"")</f>
        <v xml:space="preserve">[429, "Gabbatha", 31.777444, 35.234935, "John 19:13", 1, "~"], </v>
      </c>
    </row>
    <row r="431" spans="1:15">
      <c r="A431" t="s">
        <v>1144</v>
      </c>
      <c r="B431" t="s">
        <v>1145</v>
      </c>
      <c r="C431" t="s">
        <v>1146</v>
      </c>
      <c r="D431" t="s">
        <v>1147</v>
      </c>
      <c r="E431" t="s">
        <v>1148</v>
      </c>
      <c r="G431" s="1">
        <v>430</v>
      </c>
      <c r="H431" s="1" t="str">
        <f t="shared" si="31"/>
        <v>&gt;</v>
      </c>
      <c r="I431" s="1" t="str">
        <f t="shared" si="32"/>
        <v/>
      </c>
      <c r="J431" s="1" t="str">
        <f t="shared" si="30"/>
        <v>&gt;</v>
      </c>
      <c r="K431">
        <v>37.578134982500004</v>
      </c>
      <c r="L431">
        <v>32.453182828755601</v>
      </c>
      <c r="M431" s="1">
        <f>IF(J431="",0,1)</f>
        <v>1</v>
      </c>
      <c r="N431" s="1">
        <f t="shared" si="29"/>
        <v>1</v>
      </c>
      <c r="O431" t="str">
        <f>IF(N431=1,CONCATENATE("["&amp;G431&amp;", "&amp;""""&amp;A431&amp;""""&amp;", "&amp;K431&amp;", "&amp;L431&amp;", "&amp;""""&amp;E431&amp;""""&amp;", "&amp;M431&amp;", "&amp;""""&amp;J431&amp;""""&amp;"], "),"")</f>
        <v xml:space="preserve">[430, "Galatia", 37.5781349825, 32.4531828287556, "Acts 16:6, Acts 18:23, 1 Cor 16:1, Gal 1:2, 2 Tim 4:10, 1 Pet 1:1", 1, "&gt;"], </v>
      </c>
    </row>
    <row r="432" spans="1:15">
      <c r="A432" t="s">
        <v>1149</v>
      </c>
      <c r="B432" t="s">
        <v>1150</v>
      </c>
      <c r="C432">
        <v>32.5652675736684</v>
      </c>
      <c r="D432">
        <v>36.0055593087964</v>
      </c>
      <c r="E432" t="s">
        <v>1151</v>
      </c>
      <c r="G432" s="1">
        <v>431</v>
      </c>
      <c r="H432" s="1" t="str">
        <f t="shared" si="31"/>
        <v/>
      </c>
      <c r="I432" s="1" t="str">
        <f t="shared" si="32"/>
        <v/>
      </c>
      <c r="J432" s="1" t="str">
        <f t="shared" si="30"/>
        <v/>
      </c>
      <c r="K432">
        <v>32.565267570000003</v>
      </c>
      <c r="L432">
        <v>36.005559310000002</v>
      </c>
      <c r="M432" s="1">
        <f>IF(J432="",0,1)</f>
        <v>0</v>
      </c>
      <c r="N432" s="1">
        <f t="shared" si="29"/>
        <v>1</v>
      </c>
      <c r="O432" t="str">
        <f>IF(N432=1,CONCATENATE("["&amp;G432&amp;", "&amp;""""&amp;A432&amp;""""&amp;", "&amp;K432&amp;", "&amp;L432&amp;", "&amp;""""&amp;E432&amp;""""&amp;", "&amp;M432&amp;", "&amp;""""&amp;J432&amp;""""&amp;"], "),"")</f>
        <v xml:space="preserve">[431, "Galeed", 32.56526757, 36.00555931, "Gen 31:47, Gen 31:48", 0, ""], </v>
      </c>
    </row>
    <row r="433" spans="1:15">
      <c r="A433" t="s">
        <v>1152</v>
      </c>
      <c r="B433" t="s">
        <v>1153</v>
      </c>
      <c r="C433" t="s">
        <v>1154</v>
      </c>
      <c r="D433" t="s">
        <v>1155</v>
      </c>
      <c r="E433" t="s">
        <v>1156</v>
      </c>
      <c r="F433" t="s">
        <v>49</v>
      </c>
      <c r="G433" s="1">
        <v>432</v>
      </c>
      <c r="H433" s="1" t="str">
        <f t="shared" si="31"/>
        <v>&gt;</v>
      </c>
      <c r="I433" s="1" t="str">
        <f t="shared" si="32"/>
        <v/>
      </c>
      <c r="J433" s="1" t="str">
        <f t="shared" si="30"/>
        <v>&gt;</v>
      </c>
      <c r="K433">
        <v>32.706745424743801</v>
      </c>
      <c r="L433">
        <v>35.301528077679698</v>
      </c>
      <c r="M433" s="1">
        <f>IF(J433="",0,1)</f>
        <v>1</v>
      </c>
      <c r="N433" s="1">
        <f t="shared" si="29"/>
        <v>1</v>
      </c>
      <c r="O433" t="str">
        <f>IF(N433=1,CONCATENATE("["&amp;G433&amp;", "&amp;""""&amp;A433&amp;""""&amp;", "&amp;K433&amp;", "&amp;L433&amp;", "&amp;""""&amp;E433&amp;""""&amp;", "&amp;M433&amp;", "&amp;""""&amp;J433&amp;""""&amp;"], "),"")</f>
        <v xml:space="preserve">[432, "Galilee", 32.7067454247438, 35.3015280776797, "Josh 12:23, Josh 20:7, Josh 21:32, 1 Kgs 9:11, 2 Kgs 15:29, 1 Chr 6:76, Isa 9:1, Matt 2:22, Matt 3:13, Matt 4:12, Matt 4:15, Matt 4:23, Matt 4:25, Matt 17:22, Matt 19:1, Matt 21:11, Matt 26:32, Matt 27:55, Matt 28:7, Matt 28:10, Matt 28:16, Mark 1:9, Mark 1:14, Mark 1:28, Mark 1:39, Mark 3:7, Mark 6:21, Mark 9:30, Mark 14:28, Mark 15:41, Mark 16:7, Luke 1:26, Luke 2:4, Luke 2:39, Luke 3:1, Luke 4:14, Luke 4:31, Luke 5:17, Luke 8:26, Luke 17:11, Luke 23:5, Luke 23:49, Luke 23:55, Luke 24:6, John 1:43, John 2:1, John 2:11, John 4:3, John 4:43, John 4:45, John 4:46, John 4:47, John 4:54, John 7:1, John 7:9, John 7:41, John 7:52, John 12:21, John 21:2, Acts 1:11, Acts 9:31, Acts 10:37, Acts 13:31", 1, "&gt;"], </v>
      </c>
    </row>
    <row r="434" spans="1:15">
      <c r="A434" t="s">
        <v>1157</v>
      </c>
      <c r="C434">
        <v>31.816666999999999</v>
      </c>
      <c r="D434">
        <v>35.25</v>
      </c>
      <c r="E434" t="s">
        <v>1158</v>
      </c>
      <c r="F434" t="s">
        <v>1159</v>
      </c>
      <c r="G434" s="1">
        <v>433</v>
      </c>
      <c r="H434" s="1" t="str">
        <f t="shared" si="31"/>
        <v/>
      </c>
      <c r="I434" s="1" t="str">
        <f t="shared" si="32"/>
        <v/>
      </c>
      <c r="J434" s="1" t="str">
        <f t="shared" si="30"/>
        <v/>
      </c>
      <c r="K434">
        <v>31.816666999999999</v>
      </c>
      <c r="L434">
        <v>35.25</v>
      </c>
      <c r="M434" s="1">
        <f>IF(J434="",0,1)</f>
        <v>0</v>
      </c>
      <c r="N434" s="1">
        <f t="shared" si="29"/>
        <v>1</v>
      </c>
      <c r="O434" t="str">
        <f>IF(N434=1,CONCATENATE("["&amp;G434&amp;", "&amp;""""&amp;A434&amp;""""&amp;", "&amp;K434&amp;", "&amp;L434&amp;", "&amp;""""&amp;E434&amp;""""&amp;", "&amp;M434&amp;", "&amp;""""&amp;J434&amp;""""&amp;"], "),"")</f>
        <v xml:space="preserve">[433, "Gallim", 31.816667, 35.25, "1 Sam 25:44, Isa 10:30", 0, ""], </v>
      </c>
    </row>
    <row r="435" spans="1:15">
      <c r="A435" t="s">
        <v>1160</v>
      </c>
      <c r="B435" t="s">
        <v>277</v>
      </c>
      <c r="C435" t="s">
        <v>1161</v>
      </c>
      <c r="D435" t="s">
        <v>1162</v>
      </c>
      <c r="E435" t="s">
        <v>1163</v>
      </c>
      <c r="G435" s="1">
        <v>434</v>
      </c>
      <c r="H435" s="1" t="str">
        <f t="shared" si="31"/>
        <v>~</v>
      </c>
      <c r="I435" s="1" t="str">
        <f t="shared" si="32"/>
        <v/>
      </c>
      <c r="J435" s="1" t="str">
        <f t="shared" si="30"/>
        <v>~</v>
      </c>
      <c r="K435">
        <v>34.856082000000001</v>
      </c>
      <c r="L435">
        <v>35.858485000000002</v>
      </c>
      <c r="M435" s="1">
        <f>IF(J435="",0,1)</f>
        <v>1</v>
      </c>
      <c r="N435" s="1">
        <f t="shared" si="29"/>
        <v>1</v>
      </c>
      <c r="O435" t="str">
        <f>IF(N435=1,CONCATENATE("["&amp;G435&amp;", "&amp;""""&amp;A435&amp;""""&amp;", "&amp;K435&amp;", "&amp;L435&amp;", "&amp;""""&amp;E435&amp;""""&amp;", "&amp;M435&amp;", "&amp;""""&amp;J435&amp;""""&amp;"], "),"")</f>
        <v xml:space="preserve">[434, "Gamad", 34.856082, 35.858485, "Ezek 27:11", 1, "~"], </v>
      </c>
    </row>
    <row r="436" spans="1:15">
      <c r="A436" t="s">
        <v>1164</v>
      </c>
      <c r="B436" t="s">
        <v>114</v>
      </c>
      <c r="C436" t="s">
        <v>184</v>
      </c>
      <c r="D436" t="s">
        <v>185</v>
      </c>
      <c r="E436" t="s">
        <v>1165</v>
      </c>
      <c r="G436" s="1">
        <v>435</v>
      </c>
      <c r="H436" s="1" t="str">
        <f t="shared" si="31"/>
        <v>&lt;</v>
      </c>
      <c r="I436" s="1" t="str">
        <f t="shared" si="32"/>
        <v/>
      </c>
      <c r="J436" s="1" t="str">
        <f t="shared" si="30"/>
        <v>&lt;</v>
      </c>
      <c r="K436">
        <v>31.777443999999999</v>
      </c>
      <c r="L436">
        <v>35.234935</v>
      </c>
      <c r="M436" s="1">
        <f>IF(J436="",0,1)</f>
        <v>1</v>
      </c>
      <c r="N436" s="1">
        <f t="shared" si="29"/>
        <v>1</v>
      </c>
      <c r="O436" t="str">
        <f>IF(N436=1,CONCATENATE("["&amp;G436&amp;", "&amp;""""&amp;A436&amp;""""&amp;", "&amp;K436&amp;", "&amp;L436&amp;", "&amp;""""&amp;E436&amp;""""&amp;", "&amp;M436&amp;", "&amp;""""&amp;J436&amp;""""&amp;"], "),"")</f>
        <v xml:space="preserve">[435, "Gareb", 31.777444, 35.234935, "Jer 31:39", 1, "&lt;"], </v>
      </c>
    </row>
    <row r="437" spans="1:15">
      <c r="A437" t="s">
        <v>1166</v>
      </c>
      <c r="B437" t="s">
        <v>114</v>
      </c>
      <c r="C437" t="s">
        <v>184</v>
      </c>
      <c r="D437" t="s">
        <v>185</v>
      </c>
      <c r="E437" t="s">
        <v>1167</v>
      </c>
      <c r="G437" s="1">
        <v>436</v>
      </c>
      <c r="H437" s="1" t="str">
        <f t="shared" si="31"/>
        <v>&lt;</v>
      </c>
      <c r="I437" s="1" t="str">
        <f t="shared" si="32"/>
        <v/>
      </c>
      <c r="J437" s="1" t="str">
        <f t="shared" si="30"/>
        <v>&lt;</v>
      </c>
      <c r="K437">
        <v>31.777443999999999</v>
      </c>
      <c r="L437">
        <v>35.234935</v>
      </c>
      <c r="M437" s="1">
        <f>IF(J437="",0,1)</f>
        <v>1</v>
      </c>
      <c r="N437" s="1">
        <f t="shared" si="29"/>
        <v>1</v>
      </c>
      <c r="O437" t="str">
        <f>IF(N437=1,CONCATENATE("["&amp;G437&amp;", "&amp;""""&amp;A437&amp;""""&amp;", "&amp;K437&amp;", "&amp;L437&amp;", "&amp;""""&amp;E437&amp;""""&amp;", "&amp;M437&amp;", "&amp;""""&amp;J437&amp;""""&amp;"], "),"")</f>
        <v xml:space="preserve">[436, "Gate of Benjamin", 31.777444, 35.234935, "Zech 14:10", 1, "&lt;"], </v>
      </c>
    </row>
    <row r="438" spans="1:15">
      <c r="A438" t="s">
        <v>1168</v>
      </c>
      <c r="B438" t="s">
        <v>114</v>
      </c>
      <c r="C438" t="s">
        <v>184</v>
      </c>
      <c r="D438" t="s">
        <v>185</v>
      </c>
      <c r="E438" t="s">
        <v>1169</v>
      </c>
      <c r="G438" s="1">
        <v>437</v>
      </c>
      <c r="H438" s="1" t="str">
        <f t="shared" si="31"/>
        <v>&lt;</v>
      </c>
      <c r="I438" s="1" t="str">
        <f t="shared" si="32"/>
        <v/>
      </c>
      <c r="J438" s="1" t="str">
        <f t="shared" si="30"/>
        <v>&lt;</v>
      </c>
      <c r="K438">
        <v>31.777443999999999</v>
      </c>
      <c r="L438">
        <v>35.234935</v>
      </c>
      <c r="M438" s="1">
        <f>IF(J438="",0,1)</f>
        <v>1</v>
      </c>
      <c r="N438" s="1">
        <f t="shared" si="29"/>
        <v>1</v>
      </c>
      <c r="O438" t="str">
        <f>IF(N438=1,CONCATENATE("["&amp;G438&amp;", "&amp;""""&amp;A438&amp;""""&amp;", "&amp;K438&amp;", "&amp;L438&amp;", "&amp;""""&amp;E438&amp;""""&amp;", "&amp;M438&amp;", "&amp;""""&amp;J438&amp;""""&amp;"], "),"")</f>
        <v xml:space="preserve">[437, "Gate of Ephraim", 31.777444, 35.234935, "Neh 8:16, Neh 12:39", 1, "&lt;"], </v>
      </c>
    </row>
    <row r="439" spans="1:15">
      <c r="A439" t="s">
        <v>1170</v>
      </c>
      <c r="B439" t="s">
        <v>114</v>
      </c>
      <c r="C439" t="s">
        <v>184</v>
      </c>
      <c r="D439" t="s">
        <v>185</v>
      </c>
      <c r="E439" t="s">
        <v>1171</v>
      </c>
      <c r="G439" s="1">
        <v>438</v>
      </c>
      <c r="H439" s="1" t="str">
        <f t="shared" si="31"/>
        <v>&lt;</v>
      </c>
      <c r="I439" s="1" t="str">
        <f t="shared" si="32"/>
        <v/>
      </c>
      <c r="J439" s="1" t="str">
        <f t="shared" si="30"/>
        <v>&lt;</v>
      </c>
      <c r="K439">
        <v>31.777443999999999</v>
      </c>
      <c r="L439">
        <v>35.234935</v>
      </c>
      <c r="M439" s="1">
        <f>IF(J439="",0,1)</f>
        <v>1</v>
      </c>
      <c r="N439" s="1">
        <f t="shared" si="29"/>
        <v>1</v>
      </c>
      <c r="O439" t="str">
        <f>IF(N439=1,CONCATENATE("["&amp;G439&amp;", "&amp;""""&amp;A439&amp;""""&amp;", "&amp;K439&amp;", "&amp;L439&amp;", "&amp;""""&amp;E439&amp;""""&amp;", "&amp;M439&amp;", "&amp;""""&amp;J439&amp;""""&amp;"], "),"")</f>
        <v xml:space="preserve">[438, "Gate of Yeshanah", 31.777444, 35.234935, "Neh 3:6, Neh 12:39", 1, "&lt;"], </v>
      </c>
    </row>
    <row r="440" spans="1:15">
      <c r="A440" t="s">
        <v>1172</v>
      </c>
      <c r="B440" t="s">
        <v>114</v>
      </c>
      <c r="C440" t="s">
        <v>184</v>
      </c>
      <c r="D440" t="s">
        <v>185</v>
      </c>
      <c r="E440" t="s">
        <v>1173</v>
      </c>
      <c r="G440" s="1">
        <v>439</v>
      </c>
      <c r="H440" s="1" t="str">
        <f t="shared" si="31"/>
        <v>&lt;</v>
      </c>
      <c r="I440" s="1" t="str">
        <f t="shared" si="32"/>
        <v/>
      </c>
      <c r="J440" s="1" t="str">
        <f t="shared" si="30"/>
        <v>&lt;</v>
      </c>
      <c r="K440">
        <v>31.777443999999999</v>
      </c>
      <c r="L440">
        <v>35.234935</v>
      </c>
      <c r="M440" s="1">
        <f>IF(J440="",0,1)</f>
        <v>1</v>
      </c>
      <c r="N440" s="1">
        <f t="shared" si="29"/>
        <v>1</v>
      </c>
      <c r="O440" t="str">
        <f>IF(N440=1,CONCATENATE("["&amp;G440&amp;", "&amp;""""&amp;A440&amp;""""&amp;", "&amp;K440&amp;", "&amp;L440&amp;", "&amp;""""&amp;E440&amp;""""&amp;", "&amp;M440&amp;", "&amp;""""&amp;J440&amp;""""&amp;"], "),"")</f>
        <v xml:space="preserve">[439, "Gate of the Foundation", 31.777444, 35.234935, "2 Chr 23:5", 1, "&lt;"], </v>
      </c>
    </row>
    <row r="441" spans="1:15">
      <c r="A441" t="s">
        <v>1174</v>
      </c>
      <c r="B441" t="s">
        <v>114</v>
      </c>
      <c r="C441" t="s">
        <v>184</v>
      </c>
      <c r="D441" t="s">
        <v>185</v>
      </c>
      <c r="E441" t="s">
        <v>1175</v>
      </c>
      <c r="G441" s="1">
        <v>440</v>
      </c>
      <c r="H441" s="1" t="str">
        <f t="shared" si="31"/>
        <v>&lt;</v>
      </c>
      <c r="I441" s="1" t="str">
        <f t="shared" si="32"/>
        <v/>
      </c>
      <c r="J441" s="1" t="str">
        <f t="shared" si="30"/>
        <v>&lt;</v>
      </c>
      <c r="K441">
        <v>31.777443999999999</v>
      </c>
      <c r="L441">
        <v>35.234935</v>
      </c>
      <c r="M441" s="1">
        <f>IF(J441="",0,1)</f>
        <v>1</v>
      </c>
      <c r="N441" s="1">
        <f t="shared" si="29"/>
        <v>1</v>
      </c>
      <c r="O441" t="str">
        <f>IF(N441=1,CONCATENATE("["&amp;G441&amp;", "&amp;""""&amp;A441&amp;""""&amp;", "&amp;K441&amp;", "&amp;L441&amp;", "&amp;""""&amp;E441&amp;""""&amp;", "&amp;M441&amp;", "&amp;""""&amp;J441&amp;""""&amp;"], "),"")</f>
        <v xml:space="preserve">[440, "Gate of the Guard", 31.777444, 35.234935, "Neh 12:39", 1, "&lt;"], </v>
      </c>
    </row>
    <row r="442" spans="1:15">
      <c r="A442" t="s">
        <v>746</v>
      </c>
      <c r="C442">
        <v>31.6935295036883</v>
      </c>
      <c r="D442">
        <v>34.843882885768302</v>
      </c>
      <c r="E442" t="s">
        <v>1176</v>
      </c>
      <c r="G442" s="1">
        <v>441</v>
      </c>
      <c r="H442" s="1" t="str">
        <f t="shared" si="31"/>
        <v/>
      </c>
      <c r="I442" s="1" t="str">
        <f t="shared" si="32"/>
        <v/>
      </c>
      <c r="J442" s="1" t="str">
        <f t="shared" si="30"/>
        <v/>
      </c>
      <c r="K442">
        <v>31.6935295</v>
      </c>
      <c r="L442">
        <v>34.843882890000003</v>
      </c>
      <c r="M442" s="1">
        <f>IF(J442="",0,1)</f>
        <v>0</v>
      </c>
      <c r="N442" s="1">
        <f t="shared" si="29"/>
        <v>1</v>
      </c>
      <c r="O442" t="str">
        <f>IF(N442=1,CONCATENATE("["&amp;G442&amp;", "&amp;""""&amp;A442&amp;""""&amp;", "&amp;K442&amp;", "&amp;L442&amp;", "&amp;""""&amp;E442&amp;""""&amp;", "&amp;M442&amp;", "&amp;""""&amp;J442&amp;""""&amp;"], "),"")</f>
        <v xml:space="preserve">[441, "Gath", 31.6935295, 34.84388289, "Josh 11:22, Josh 13:3, 1 Sam 5:8, 1 Sam 6:17, 1 Sam 7:14, 1 Sam 17:4, 1 Sam 17:23, 1 Sam 17:52, 1 Sam 21:10, 1 Sam 21:12, 1 Sam 27:2, 1 Sam 27:3, 1 Sam 27:4, 1 Sam 27:11, 2 Sam 1:20, 2 Sam 15:18, 2 Sam 21:20, 2 Sam 21:22, 1 Kgs 2:39, 1 Kgs 2:40, 1 Kgs 2:41, 2 Kgs 12:17, 1 Chr 7:21, 1 Chr 8:13, 1 Chr 18:1, 1 Chr 20:6, 1 Chr 20:8, 2 Chr 11:8, 2 Chr 26:6, Ps 56:1, Amos 6:2, Mic 1:10", 0, ""], </v>
      </c>
    </row>
    <row r="443" spans="1:15">
      <c r="A443" t="s">
        <v>1177</v>
      </c>
      <c r="C443">
        <v>32.739184701196002</v>
      </c>
      <c r="D443">
        <v>35.328226618167101</v>
      </c>
      <c r="E443" t="s">
        <v>1178</v>
      </c>
      <c r="G443" s="1">
        <v>442</v>
      </c>
      <c r="H443" s="1" t="str">
        <f t="shared" si="31"/>
        <v/>
      </c>
      <c r="I443" s="1" t="str">
        <f t="shared" si="32"/>
        <v/>
      </c>
      <c r="J443" s="1" t="str">
        <f t="shared" si="30"/>
        <v/>
      </c>
      <c r="K443">
        <v>32.739184700000003</v>
      </c>
      <c r="L443">
        <v>35.328226620000002</v>
      </c>
      <c r="M443" s="1">
        <f>IF(J443="",0,1)</f>
        <v>0</v>
      </c>
      <c r="N443" s="1">
        <f t="shared" si="29"/>
        <v>1</v>
      </c>
      <c r="O443" t="str">
        <f>IF(N443=1,CONCATENATE("["&amp;G443&amp;", "&amp;""""&amp;A443&amp;""""&amp;", "&amp;K443&amp;", "&amp;L443&amp;", "&amp;""""&amp;E443&amp;""""&amp;", "&amp;M443&amp;", "&amp;""""&amp;J443&amp;""""&amp;"], "),"")</f>
        <v xml:space="preserve">[442, "Gath-hepher", 32.7391847, 35.32822662, "Josh 19:13, 2 Kgs 14:25", 0, ""], </v>
      </c>
    </row>
    <row r="444" spans="1:15">
      <c r="A444" t="s">
        <v>1179</v>
      </c>
      <c r="C444">
        <v>32.069722222222197</v>
      </c>
      <c r="D444">
        <v>34.883055555555501</v>
      </c>
      <c r="E444" t="s">
        <v>1180</v>
      </c>
      <c r="G444" s="1">
        <v>443</v>
      </c>
      <c r="H444" s="1" t="str">
        <f t="shared" si="31"/>
        <v/>
      </c>
      <c r="I444" s="1" t="str">
        <f t="shared" si="32"/>
        <v/>
      </c>
      <c r="J444" s="1" t="str">
        <f t="shared" si="30"/>
        <v/>
      </c>
      <c r="K444">
        <v>32.069722220000003</v>
      </c>
      <c r="L444">
        <v>34.883055560000003</v>
      </c>
      <c r="M444" s="1">
        <f>IF(J444="",0,1)</f>
        <v>0</v>
      </c>
      <c r="N444" s="1">
        <f t="shared" si="29"/>
        <v>1</v>
      </c>
      <c r="O444" t="str">
        <f>IF(N444=1,CONCATENATE("["&amp;G444&amp;", "&amp;""""&amp;A444&amp;""""&amp;", "&amp;K444&amp;", "&amp;L444&amp;", "&amp;""""&amp;E444&amp;""""&amp;", "&amp;M444&amp;", "&amp;""""&amp;J444&amp;""""&amp;"], "),"")</f>
        <v xml:space="preserve">[443, "Gath-rimmon 1", 32.06972222, 34.88305556, "Josh 19:45, Josh 21:24, 1 Chr 6:69", 0, ""], </v>
      </c>
    </row>
    <row r="445" spans="1:15">
      <c r="A445" t="s">
        <v>1181</v>
      </c>
      <c r="B445" t="s">
        <v>684</v>
      </c>
      <c r="C445">
        <v>32.450000000000003</v>
      </c>
      <c r="D445">
        <v>35.283299999999997</v>
      </c>
      <c r="E445" t="s">
        <v>1182</v>
      </c>
      <c r="G445" s="1">
        <v>444</v>
      </c>
      <c r="H445" s="1" t="str">
        <f t="shared" si="31"/>
        <v/>
      </c>
      <c r="I445" s="1" t="str">
        <f t="shared" si="32"/>
        <v/>
      </c>
      <c r="J445" s="1" t="str">
        <f t="shared" si="30"/>
        <v/>
      </c>
      <c r="K445">
        <v>32.450000000000003</v>
      </c>
      <c r="L445">
        <v>35.283299999999997</v>
      </c>
      <c r="M445" s="1">
        <f>IF(J445="",0,1)</f>
        <v>0</v>
      </c>
      <c r="N445" s="1">
        <f t="shared" si="29"/>
        <v>1</v>
      </c>
      <c r="O445" t="str">
        <f>IF(N445=1,CONCATENATE("["&amp;G445&amp;", "&amp;""""&amp;A445&amp;""""&amp;", "&amp;K445&amp;", "&amp;L445&amp;", "&amp;""""&amp;E445&amp;""""&amp;", "&amp;M445&amp;", "&amp;""""&amp;J445&amp;""""&amp;"], "),"")</f>
        <v xml:space="preserve">[444, "Gath-rimmon 2", 32.45, 35.2833, "Josh 21:25", 0, ""], </v>
      </c>
    </row>
    <row r="446" spans="1:15">
      <c r="A446" t="s">
        <v>353</v>
      </c>
      <c r="C446">
        <v>31.524817695327702</v>
      </c>
      <c r="D446">
        <v>34.4333647185274</v>
      </c>
      <c r="E446" t="s">
        <v>1183</v>
      </c>
      <c r="G446" s="1">
        <v>445</v>
      </c>
      <c r="H446" s="1" t="str">
        <f t="shared" si="31"/>
        <v/>
      </c>
      <c r="I446" s="1" t="str">
        <f t="shared" si="32"/>
        <v/>
      </c>
      <c r="J446" s="1" t="str">
        <f t="shared" si="30"/>
        <v/>
      </c>
      <c r="K446">
        <v>31.5248177</v>
      </c>
      <c r="L446">
        <v>34.43336472</v>
      </c>
      <c r="M446" s="1">
        <f>IF(J446="",0,1)</f>
        <v>0</v>
      </c>
      <c r="N446" s="1">
        <f t="shared" si="29"/>
        <v>1</v>
      </c>
      <c r="O446" t="str">
        <f>IF(N446=1,CONCATENATE("["&amp;G446&amp;", "&amp;""""&amp;A446&amp;""""&amp;", "&amp;K446&amp;", "&amp;L446&amp;", "&amp;""""&amp;E446&amp;""""&amp;", "&amp;M446&amp;", "&amp;""""&amp;J446&amp;""""&amp;"], "),"")</f>
        <v xml:space="preserve">[445, "Gaza", 31.5248177, 34.43336472, "Gen 10:19, Deut 2:23, Josh 10:41, Josh 11:22, Josh 13:3, Josh 15:47, Judg 1:18, Judg 6:4, Judg 16:1, Judg 16:21, 1 Sam 6:17, 1 Kgs 4:24, 2 Kgs 18:8, Jer 25:20, Jer 47:1, Jer 47:5, Amos 1:6, Amos 1:7, Zeph 2:4, Zech 9:5, Acts 8:26", 0, ""], </v>
      </c>
    </row>
    <row r="447" spans="1:15">
      <c r="A447" t="s">
        <v>1184</v>
      </c>
      <c r="C447">
        <v>31.857878041226201</v>
      </c>
      <c r="D447">
        <v>35.259755216088202</v>
      </c>
      <c r="E447" t="s">
        <v>1185</v>
      </c>
      <c r="G447" s="1">
        <v>446</v>
      </c>
      <c r="H447" s="1" t="str">
        <f t="shared" si="31"/>
        <v/>
      </c>
      <c r="I447" s="1" t="str">
        <f t="shared" si="32"/>
        <v/>
      </c>
      <c r="J447" s="1" t="str">
        <f t="shared" si="30"/>
        <v/>
      </c>
      <c r="K447">
        <v>31.857878039999999</v>
      </c>
      <c r="L447">
        <v>35.259755220000002</v>
      </c>
      <c r="M447" s="1">
        <f>IF(J447="",0,1)</f>
        <v>0</v>
      </c>
      <c r="N447" s="1">
        <f t="shared" si="29"/>
        <v>1</v>
      </c>
      <c r="O447" t="str">
        <f>IF(N447=1,CONCATENATE("["&amp;G447&amp;", "&amp;""""&amp;A447&amp;""""&amp;", "&amp;K447&amp;", "&amp;L447&amp;", "&amp;""""&amp;E447&amp;""""&amp;", "&amp;M447&amp;", "&amp;""""&amp;J447&amp;""""&amp;"], "),"")</f>
        <v xml:space="preserve">[446, "Geba 1", 31.85787804, 35.25975522, "Josh 18:24, Josh 21:17, 1 Sam 13:3, 1 Sam 13:16, 1 Sam 14:5, 1 Kgs 15:22, 2 Kgs 23:8, 1 Chr 6:60, 1 Chr 8:6, 2 Chr 16:6, Ezra 2:26, Neh 7:30, Neh 11:31, Neh 12:29, Isa 10:29, Zech 14:10", 0, ""], </v>
      </c>
    </row>
    <row r="448" spans="1:15">
      <c r="A448" t="s">
        <v>1186</v>
      </c>
      <c r="B448" t="s">
        <v>450</v>
      </c>
      <c r="C448">
        <v>31.8468477275369</v>
      </c>
      <c r="D448">
        <v>35.184912377775099</v>
      </c>
      <c r="E448" t="s">
        <v>1187</v>
      </c>
      <c r="G448" s="1">
        <v>447</v>
      </c>
      <c r="H448" s="1" t="str">
        <f t="shared" si="31"/>
        <v/>
      </c>
      <c r="I448" s="1" t="str">
        <f t="shared" si="32"/>
        <v/>
      </c>
      <c r="J448" s="1" t="str">
        <f t="shared" si="30"/>
        <v/>
      </c>
      <c r="K448">
        <v>31.84684773</v>
      </c>
      <c r="L448">
        <v>35.18491238</v>
      </c>
      <c r="M448" s="1">
        <f>IF(J448="",0,1)</f>
        <v>0</v>
      </c>
      <c r="N448" s="1">
        <f t="shared" si="29"/>
        <v>1</v>
      </c>
      <c r="O448" t="str">
        <f>IF(N448=1,CONCATENATE("["&amp;G448&amp;", "&amp;""""&amp;A448&amp;""""&amp;", "&amp;K448&amp;", "&amp;L448&amp;", "&amp;""""&amp;E448&amp;""""&amp;", "&amp;M448&amp;", "&amp;""""&amp;J448&amp;""""&amp;"], "),"")</f>
        <v xml:space="preserve">[447, "Geba 2", 31.84684773, 35.18491238, "2 Sam 5:25", 0, ""], </v>
      </c>
    </row>
    <row r="449" spans="1:15">
      <c r="A449" t="s">
        <v>1188</v>
      </c>
      <c r="C449">
        <v>34.119103607101501</v>
      </c>
      <c r="D449">
        <v>35.646141955621303</v>
      </c>
      <c r="E449" t="s">
        <v>1189</v>
      </c>
      <c r="G449" s="1">
        <v>448</v>
      </c>
      <c r="H449" s="1" t="str">
        <f t="shared" si="31"/>
        <v/>
      </c>
      <c r="I449" s="1" t="str">
        <f t="shared" si="32"/>
        <v/>
      </c>
      <c r="J449" s="1" t="str">
        <f t="shared" si="30"/>
        <v/>
      </c>
      <c r="K449">
        <v>34.119103610000003</v>
      </c>
      <c r="L449">
        <v>35.646141960000001</v>
      </c>
      <c r="M449" s="1">
        <f>IF(J449="",0,1)</f>
        <v>0</v>
      </c>
      <c r="N449" s="1">
        <f t="shared" si="29"/>
        <v>1</v>
      </c>
      <c r="O449" t="str">
        <f>IF(N449=1,CONCATENATE("["&amp;G449&amp;", "&amp;""""&amp;A449&amp;""""&amp;", "&amp;K449&amp;", "&amp;L449&amp;", "&amp;""""&amp;E449&amp;""""&amp;", "&amp;M449&amp;", "&amp;""""&amp;J449&amp;""""&amp;"], "),"")</f>
        <v xml:space="preserve">[448, "Gebal", 34.11910361, 35.64614196, "1 Kgs 5:18, Ps 83:7, Ezek 27:9", 0, ""], </v>
      </c>
    </row>
    <row r="450" spans="1:15">
      <c r="A450" t="s">
        <v>1190</v>
      </c>
      <c r="C450">
        <v>31.8</v>
      </c>
      <c r="D450">
        <v>35.25</v>
      </c>
      <c r="E450" t="s">
        <v>1191</v>
      </c>
      <c r="F450" t="s">
        <v>370</v>
      </c>
      <c r="G450" s="1">
        <v>449</v>
      </c>
      <c r="H450" s="1" t="str">
        <f t="shared" si="31"/>
        <v/>
      </c>
      <c r="I450" s="1" t="str">
        <f t="shared" si="32"/>
        <v/>
      </c>
      <c r="J450" s="1" t="str">
        <f t="shared" si="30"/>
        <v/>
      </c>
      <c r="K450">
        <v>31.8</v>
      </c>
      <c r="L450">
        <v>35.25</v>
      </c>
      <c r="M450" s="1">
        <f>IF(J450="",0,1)</f>
        <v>0</v>
      </c>
      <c r="N450" s="1">
        <f t="shared" si="29"/>
        <v>1</v>
      </c>
      <c r="O450" t="str">
        <f>IF(N450=1,CONCATENATE("["&amp;G450&amp;", "&amp;""""&amp;A450&amp;""""&amp;", "&amp;K450&amp;", "&amp;L450&amp;", "&amp;""""&amp;E450&amp;""""&amp;", "&amp;M450&amp;", "&amp;""""&amp;J450&amp;""""&amp;"], "),"")</f>
        <v xml:space="preserve">[449, "Gebim", 31.8, 35.25, "Isa 10:31", 0, ""], </v>
      </c>
    </row>
    <row r="451" spans="1:15">
      <c r="A451" t="s">
        <v>1192</v>
      </c>
      <c r="B451" t="s">
        <v>1193</v>
      </c>
      <c r="C451">
        <v>31.633330000000001</v>
      </c>
      <c r="D451">
        <v>35.083333000000003</v>
      </c>
      <c r="E451" t="s">
        <v>1194</v>
      </c>
      <c r="G451" s="1">
        <v>450</v>
      </c>
      <c r="H451" s="1" t="str">
        <f t="shared" si="31"/>
        <v/>
      </c>
      <c r="I451" s="1" t="str">
        <f t="shared" si="32"/>
        <v/>
      </c>
      <c r="J451" s="1" t="str">
        <f t="shared" si="30"/>
        <v/>
      </c>
      <c r="K451">
        <v>31.633330000000001</v>
      </c>
      <c r="L451">
        <v>35.083333000000003</v>
      </c>
      <c r="M451" s="1">
        <f>IF(J451="",0,1)</f>
        <v>0</v>
      </c>
      <c r="N451" s="1">
        <f t="shared" ref="N451:N514" si="33">IF(AND(K451&lt;&gt;"",L451&lt;&gt;""),1,0)</f>
        <v>1</v>
      </c>
      <c r="O451" t="str">
        <f>IF(N451=1,CONCATENATE("["&amp;G451&amp;", "&amp;""""&amp;A451&amp;""""&amp;", "&amp;K451&amp;", "&amp;L451&amp;", "&amp;""""&amp;E451&amp;""""&amp;", "&amp;M451&amp;", "&amp;""""&amp;J451&amp;""""&amp;"], "),"")</f>
        <v xml:space="preserve">[450, "Geder", 31.63333, 35.083333, "Josh 12:13", 0, ""], </v>
      </c>
    </row>
    <row r="452" spans="1:15">
      <c r="A452" t="s">
        <v>821</v>
      </c>
      <c r="C452">
        <v>31.823336999999999</v>
      </c>
      <c r="D452">
        <v>34.777779000000002</v>
      </c>
      <c r="E452" t="s">
        <v>1195</v>
      </c>
      <c r="G452" s="1">
        <v>451</v>
      </c>
      <c r="H452" s="1" t="str">
        <f t="shared" si="31"/>
        <v/>
      </c>
      <c r="I452" s="1" t="str">
        <f t="shared" si="32"/>
        <v/>
      </c>
      <c r="J452" s="1" t="str">
        <f t="shared" si="30"/>
        <v/>
      </c>
      <c r="K452">
        <v>31.823336999999999</v>
      </c>
      <c r="L452">
        <v>34.777779000000002</v>
      </c>
      <c r="M452" s="1">
        <f>IF(J452="",0,1)</f>
        <v>0</v>
      </c>
      <c r="N452" s="1">
        <f t="shared" si="33"/>
        <v>1</v>
      </c>
      <c r="O452" t="str">
        <f>IF(N452=1,CONCATENATE("["&amp;G452&amp;", "&amp;""""&amp;A452&amp;""""&amp;", "&amp;K452&amp;", "&amp;L452&amp;", "&amp;""""&amp;E452&amp;""""&amp;", "&amp;M452&amp;", "&amp;""""&amp;J452&amp;""""&amp;"], "),"")</f>
        <v xml:space="preserve">[451, "Gederah", 31.823337, 34.777779, "Josh 15:36, 1 Chr 4:23, 1 Chr 12:4", 0, ""], </v>
      </c>
    </row>
    <row r="453" spans="1:15">
      <c r="A453" t="s">
        <v>1196</v>
      </c>
      <c r="B453" t="s">
        <v>821</v>
      </c>
      <c r="C453" t="s">
        <v>822</v>
      </c>
      <c r="D453" t="s">
        <v>823</v>
      </c>
      <c r="E453" t="s">
        <v>1197</v>
      </c>
      <c r="G453" s="1">
        <v>452</v>
      </c>
      <c r="H453" s="1" t="str">
        <f t="shared" si="31"/>
        <v>~</v>
      </c>
      <c r="I453" s="1" t="str">
        <f t="shared" si="32"/>
        <v/>
      </c>
      <c r="J453" s="1" t="str">
        <f t="shared" si="30"/>
        <v>~</v>
      </c>
      <c r="K453">
        <v>31.823336999999999</v>
      </c>
      <c r="L453">
        <v>34.777779000000002</v>
      </c>
      <c r="M453" s="1">
        <f>IF(J453="",0,1)</f>
        <v>1</v>
      </c>
      <c r="N453" s="1">
        <f t="shared" si="33"/>
        <v>1</v>
      </c>
      <c r="O453" t="str">
        <f>IF(N453=1,CONCATENATE("["&amp;G453&amp;", "&amp;""""&amp;A453&amp;""""&amp;", "&amp;K453&amp;", "&amp;L453&amp;", "&amp;""""&amp;E453&amp;""""&amp;", "&amp;M453&amp;", "&amp;""""&amp;J453&amp;""""&amp;"], "),"")</f>
        <v xml:space="preserve">[452, "Gederoth", 31.823337, 34.777779, "Josh 15:41, 2 Chr 28:18", 1, "~"], </v>
      </c>
    </row>
    <row r="454" spans="1:15">
      <c r="A454" t="s">
        <v>1198</v>
      </c>
      <c r="B454" t="s">
        <v>821</v>
      </c>
      <c r="C454" t="s">
        <v>822</v>
      </c>
      <c r="D454" t="s">
        <v>823</v>
      </c>
      <c r="E454" t="s">
        <v>77</v>
      </c>
      <c r="G454" s="1">
        <v>453</v>
      </c>
      <c r="H454" s="1" t="str">
        <f t="shared" si="31"/>
        <v>~</v>
      </c>
      <c r="I454" s="1" t="str">
        <f t="shared" si="32"/>
        <v/>
      </c>
      <c r="J454" s="1" t="str">
        <f t="shared" si="30"/>
        <v>~</v>
      </c>
      <c r="K454">
        <v>31.823336999999999</v>
      </c>
      <c r="L454">
        <v>34.777779000000002</v>
      </c>
      <c r="M454" s="1">
        <f>IF(J454="",0,1)</f>
        <v>1</v>
      </c>
      <c r="N454" s="1">
        <f t="shared" si="33"/>
        <v>1</v>
      </c>
      <c r="O454" t="str">
        <f>IF(N454=1,CONCATENATE("["&amp;G454&amp;", "&amp;""""&amp;A454&amp;""""&amp;", "&amp;K454&amp;", "&amp;L454&amp;", "&amp;""""&amp;E454&amp;""""&amp;", "&amp;M454&amp;", "&amp;""""&amp;J454&amp;""""&amp;"], "),"")</f>
        <v xml:space="preserve">[453, "Gederothaim", 31.823337, 34.777779, "Josh 15:36", 1, "~"], </v>
      </c>
    </row>
    <row r="455" spans="1:15">
      <c r="A455" t="s">
        <v>1193</v>
      </c>
      <c r="C455">
        <v>31.633330000000001</v>
      </c>
      <c r="D455">
        <v>35.083333000000003</v>
      </c>
      <c r="E455" t="s">
        <v>1199</v>
      </c>
      <c r="G455" s="1">
        <v>454</v>
      </c>
      <c r="H455" s="1" t="str">
        <f t="shared" si="31"/>
        <v/>
      </c>
      <c r="I455" s="1" t="str">
        <f t="shared" si="32"/>
        <v/>
      </c>
      <c r="J455" s="1" t="str">
        <f t="shared" si="30"/>
        <v/>
      </c>
      <c r="K455">
        <v>31.633330000000001</v>
      </c>
      <c r="L455">
        <v>35.083333000000003</v>
      </c>
      <c r="M455" s="1">
        <f>IF(J455="",0,1)</f>
        <v>0</v>
      </c>
      <c r="N455" s="1">
        <f t="shared" si="33"/>
        <v>1</v>
      </c>
      <c r="O455" t="str">
        <f>IF(N455=1,CONCATENATE("["&amp;G455&amp;", "&amp;""""&amp;A455&amp;""""&amp;", "&amp;K455&amp;", "&amp;L455&amp;", "&amp;""""&amp;E455&amp;""""&amp;", "&amp;M455&amp;", "&amp;""""&amp;J455&amp;""""&amp;"], "),"")</f>
        <v xml:space="preserve">[454, "Gedor 1", 31.63333, 35.083333, "Josh 15:58, 1 Chr 12:7", 0, ""], </v>
      </c>
    </row>
    <row r="456" spans="1:15">
      <c r="A456" t="s">
        <v>1200</v>
      </c>
      <c r="B456" t="s">
        <v>821</v>
      </c>
      <c r="C456" t="s">
        <v>822</v>
      </c>
      <c r="D456" t="s">
        <v>823</v>
      </c>
      <c r="E456" t="s">
        <v>1201</v>
      </c>
      <c r="G456" s="1">
        <v>455</v>
      </c>
      <c r="H456" s="1" t="str">
        <f t="shared" si="31"/>
        <v>~</v>
      </c>
      <c r="I456" s="1" t="str">
        <f t="shared" si="32"/>
        <v/>
      </c>
      <c r="J456" s="1" t="str">
        <f t="shared" ref="J456:J519" si="34">IF(H456&lt;&gt;"",H456,IF(I456&lt;&gt;"",I456,""))</f>
        <v>~</v>
      </c>
      <c r="K456">
        <v>31.823336999999999</v>
      </c>
      <c r="L456">
        <v>34.777779000000002</v>
      </c>
      <c r="M456" s="1">
        <f>IF(J456="",0,1)</f>
        <v>1</v>
      </c>
      <c r="N456" s="1">
        <f t="shared" si="33"/>
        <v>1</v>
      </c>
      <c r="O456" t="str">
        <f>IF(N456=1,CONCATENATE("["&amp;G456&amp;", "&amp;""""&amp;A456&amp;""""&amp;", "&amp;K456&amp;", "&amp;L456&amp;", "&amp;""""&amp;E456&amp;""""&amp;", "&amp;M456&amp;", "&amp;""""&amp;J456&amp;""""&amp;"], "),"")</f>
        <v xml:space="preserve">[455, "Gedor 2", 31.823337, 34.777779, "1 Chr 4:39", 1, "~"], </v>
      </c>
    </row>
    <row r="457" spans="1:15">
      <c r="A457" t="s">
        <v>1202</v>
      </c>
      <c r="B457" t="s">
        <v>588</v>
      </c>
      <c r="C457">
        <v>31.863783281329098</v>
      </c>
      <c r="D457">
        <v>35.518546512244399</v>
      </c>
      <c r="E457" t="s">
        <v>1203</v>
      </c>
      <c r="G457" s="1">
        <v>456</v>
      </c>
      <c r="H457" s="1" t="str">
        <f t="shared" si="31"/>
        <v/>
      </c>
      <c r="I457" s="1" t="str">
        <f t="shared" si="32"/>
        <v/>
      </c>
      <c r="J457" s="1" t="str">
        <f t="shared" si="34"/>
        <v/>
      </c>
      <c r="K457">
        <v>31.86378328</v>
      </c>
      <c r="L457">
        <v>35.51854651</v>
      </c>
      <c r="M457" s="1">
        <f>IF(J457="",0,1)</f>
        <v>0</v>
      </c>
      <c r="N457" s="1">
        <f t="shared" si="33"/>
        <v>1</v>
      </c>
      <c r="O457" t="str">
        <f>IF(N457=1,CONCATENATE("["&amp;G457&amp;", "&amp;""""&amp;A457&amp;""""&amp;", "&amp;K457&amp;", "&amp;L457&amp;", "&amp;""""&amp;E457&amp;""""&amp;", "&amp;M457&amp;", "&amp;""""&amp;J457&amp;""""&amp;"], "),"")</f>
        <v xml:space="preserve">[456, "Geliloth", 31.86378328, 35.51854651, "Josh 18:17", 0, ""], </v>
      </c>
    </row>
    <row r="458" spans="1:15">
      <c r="A458" t="s">
        <v>1204</v>
      </c>
      <c r="C458">
        <v>32.859358603725198</v>
      </c>
      <c r="D458">
        <v>35.5099374202197</v>
      </c>
      <c r="E458" t="s">
        <v>1205</v>
      </c>
      <c r="G458" s="1">
        <v>457</v>
      </c>
      <c r="H458" s="1" t="str">
        <f t="shared" si="31"/>
        <v/>
      </c>
      <c r="I458" s="1" t="str">
        <f t="shared" si="32"/>
        <v/>
      </c>
      <c r="J458" s="1" t="str">
        <f t="shared" si="34"/>
        <v/>
      </c>
      <c r="K458">
        <v>32.8593586</v>
      </c>
      <c r="L458">
        <v>35.50993742</v>
      </c>
      <c r="M458" s="1">
        <f>IF(J458="",0,1)</f>
        <v>0</v>
      </c>
      <c r="N458" s="1">
        <f t="shared" si="33"/>
        <v>1</v>
      </c>
      <c r="O458" t="str">
        <f>IF(N458=1,CONCATENATE("["&amp;G458&amp;", "&amp;""""&amp;A458&amp;""""&amp;", "&amp;K458&amp;", "&amp;L458&amp;", "&amp;""""&amp;E458&amp;""""&amp;", "&amp;M458&amp;", "&amp;""""&amp;J458&amp;""""&amp;"], "),"")</f>
        <v xml:space="preserve">[457, "Gennesaret", 32.8593586, 35.50993742, "Matt 14:34, Mark 6:53, Luke 5:1", 0, ""], </v>
      </c>
    </row>
    <row r="459" spans="1:15">
      <c r="A459" t="s">
        <v>1091</v>
      </c>
      <c r="C459">
        <v>31.391291096357001</v>
      </c>
      <c r="D459">
        <v>34.5605701563914</v>
      </c>
      <c r="E459" t="s">
        <v>1206</v>
      </c>
      <c r="G459" s="1">
        <v>458</v>
      </c>
      <c r="H459" s="1" t="str">
        <f t="shared" si="31"/>
        <v/>
      </c>
      <c r="I459" s="1" t="str">
        <f t="shared" si="32"/>
        <v/>
      </c>
      <c r="J459" s="1" t="str">
        <f t="shared" si="34"/>
        <v/>
      </c>
      <c r="K459">
        <v>31.3912911</v>
      </c>
      <c r="L459">
        <v>34.560570159999997</v>
      </c>
      <c r="M459" s="1">
        <f>IF(J459="",0,1)</f>
        <v>0</v>
      </c>
      <c r="N459" s="1">
        <f t="shared" si="33"/>
        <v>1</v>
      </c>
      <c r="O459" t="str">
        <f>IF(N459=1,CONCATENATE("["&amp;G459&amp;", "&amp;""""&amp;A459&amp;""""&amp;", "&amp;K459&amp;", "&amp;L459&amp;", "&amp;""""&amp;E459&amp;""""&amp;", "&amp;M459&amp;", "&amp;""""&amp;J459&amp;""""&amp;"], "),"")</f>
        <v xml:space="preserve">[458, "Gerar", 31.3912911, 34.56057016, "Gen 10:19, Gen 20:1, Gen 20:2, Gen 26:1, Gen 26:6, Gen 26:20, Gen 26:26, 2 Chr 14:13, 2 Chr 14:14", 0, ""], </v>
      </c>
    </row>
    <row r="460" spans="1:15">
      <c r="A460" t="s">
        <v>1207</v>
      </c>
      <c r="B460" t="s">
        <v>613</v>
      </c>
      <c r="C460" t="s">
        <v>1208</v>
      </c>
      <c r="D460" t="s">
        <v>1209</v>
      </c>
      <c r="E460" t="s">
        <v>1210</v>
      </c>
      <c r="G460" s="1">
        <v>459</v>
      </c>
      <c r="H460" s="1" t="str">
        <f t="shared" si="31"/>
        <v>~</v>
      </c>
      <c r="I460" s="1" t="str">
        <f t="shared" si="32"/>
        <v/>
      </c>
      <c r="J460" s="1" t="str">
        <f t="shared" si="34"/>
        <v>~</v>
      </c>
      <c r="K460">
        <v>31.705361291746598</v>
      </c>
      <c r="L460">
        <v>35.210266301052002</v>
      </c>
      <c r="M460" s="1">
        <f>IF(J460="",0,1)</f>
        <v>1</v>
      </c>
      <c r="N460" s="1">
        <f t="shared" si="33"/>
        <v>1</v>
      </c>
      <c r="O460" t="str">
        <f>IF(N460=1,CONCATENATE("["&amp;G460&amp;", "&amp;""""&amp;A460&amp;""""&amp;", "&amp;K460&amp;", "&amp;L460&amp;", "&amp;""""&amp;E460&amp;""""&amp;", "&amp;M460&amp;", "&amp;""""&amp;J460&amp;""""&amp;"], "),"")</f>
        <v xml:space="preserve">[459, "Geruth Chimham", 31.7053612917466, 35.210266301052, "Jer 41:17", 1, "~"], </v>
      </c>
    </row>
    <row r="461" spans="1:15">
      <c r="A461" t="s">
        <v>1211</v>
      </c>
      <c r="C461">
        <v>33</v>
      </c>
      <c r="D461">
        <v>36.416670000000003</v>
      </c>
      <c r="E461" t="s">
        <v>1212</v>
      </c>
      <c r="F461" t="s">
        <v>1213</v>
      </c>
      <c r="G461" s="1">
        <v>460</v>
      </c>
      <c r="H461" s="1" t="str">
        <f t="shared" ref="H461:H524" si="35">IF(ISNUMBER(LEFT(C461,1)*1),"",LEFT(C461,1))</f>
        <v/>
      </c>
      <c r="I461" s="1" t="str">
        <f t="shared" ref="I461:I524" si="36">IF(ISNUMBER(RIGHT(C461,1)*1),"",RIGHT(C461,1))</f>
        <v/>
      </c>
      <c r="J461" s="1" t="str">
        <f t="shared" si="34"/>
        <v/>
      </c>
      <c r="K461">
        <v>33</v>
      </c>
      <c r="L461">
        <v>36.416670000000003</v>
      </c>
      <c r="M461" s="1">
        <f>IF(J461="",0,1)</f>
        <v>0</v>
      </c>
      <c r="N461" s="1">
        <f t="shared" si="33"/>
        <v>1</v>
      </c>
      <c r="O461" t="str">
        <f>IF(N461=1,CONCATENATE("["&amp;G461&amp;", "&amp;""""&amp;A461&amp;""""&amp;", "&amp;K461&amp;", "&amp;L461&amp;", "&amp;""""&amp;E461&amp;""""&amp;", "&amp;M461&amp;", "&amp;""""&amp;J461&amp;""""&amp;"], "),"")</f>
        <v xml:space="preserve">[460, "Geshur", 33, 36.41667, "Josh 13:13, 2 Sam 3:3, 2 Sam 13:37, 2 Sam 13:38, 2 Sam 14:23, 2 Sam 14:32, 2 Sam 15:8, 1 Chr 2:23, 1 Chr 3:2", 0, ""], </v>
      </c>
    </row>
    <row r="462" spans="1:15">
      <c r="A462" t="s">
        <v>1214</v>
      </c>
      <c r="B462" t="s">
        <v>114</v>
      </c>
      <c r="C462" t="s">
        <v>115</v>
      </c>
      <c r="D462" t="s">
        <v>116</v>
      </c>
      <c r="E462" t="s">
        <v>1215</v>
      </c>
      <c r="G462" s="1">
        <v>461</v>
      </c>
      <c r="H462" s="1" t="str">
        <f t="shared" si="35"/>
        <v>~</v>
      </c>
      <c r="I462" s="1" t="str">
        <f t="shared" si="36"/>
        <v/>
      </c>
      <c r="J462" s="1" t="str">
        <f t="shared" si="34"/>
        <v>~</v>
      </c>
      <c r="K462">
        <v>31.777443999999999</v>
      </c>
      <c r="L462">
        <v>35.234935</v>
      </c>
      <c r="M462" s="1">
        <f>IF(J462="",0,1)</f>
        <v>1</v>
      </c>
      <c r="N462" s="1">
        <f t="shared" si="33"/>
        <v>1</v>
      </c>
      <c r="O462" t="str">
        <f>IF(N462=1,CONCATENATE("["&amp;G462&amp;", "&amp;""""&amp;A462&amp;""""&amp;", "&amp;K462&amp;", "&amp;L462&amp;", "&amp;""""&amp;E462&amp;""""&amp;", "&amp;M462&amp;", "&amp;""""&amp;J462&amp;""""&amp;"], "),"")</f>
        <v xml:space="preserve">[461, "Gethsemane", 31.777444, 35.234935, "Matt 26:36, Mark 14:32", 1, "~"], </v>
      </c>
    </row>
    <row r="463" spans="1:15">
      <c r="A463" t="s">
        <v>1216</v>
      </c>
      <c r="C463">
        <v>31.876111111111101</v>
      </c>
      <c r="D463">
        <v>34.922499999999999</v>
      </c>
      <c r="E463" t="s">
        <v>1217</v>
      </c>
      <c r="G463" s="1">
        <v>462</v>
      </c>
      <c r="H463" s="1" t="str">
        <f t="shared" si="35"/>
        <v/>
      </c>
      <c r="I463" s="1" t="str">
        <f t="shared" si="36"/>
        <v/>
      </c>
      <c r="J463" s="1" t="str">
        <f t="shared" si="34"/>
        <v/>
      </c>
      <c r="K463">
        <v>31.87611111</v>
      </c>
      <c r="L463">
        <v>34.922499999999999</v>
      </c>
      <c r="M463" s="1">
        <f>IF(J463="",0,1)</f>
        <v>0</v>
      </c>
      <c r="N463" s="1">
        <f t="shared" si="33"/>
        <v>1</v>
      </c>
      <c r="O463" t="str">
        <f>IF(N463=1,CONCATENATE("["&amp;G463&amp;", "&amp;""""&amp;A463&amp;""""&amp;", "&amp;K463&amp;", "&amp;L463&amp;", "&amp;""""&amp;E463&amp;""""&amp;", "&amp;M463&amp;", "&amp;""""&amp;J463&amp;""""&amp;"], "),"")</f>
        <v xml:space="preserve">[462, "Gezer", 31.87611111, 34.9225, "Josh 10:33, Josh 12:12, Josh 16:3, Josh 16:10, Josh 21:21, Judg 1:29, 2 Sam 5:25, 1 Kgs 9:15, 1 Kgs 9:16, 1 Kgs 9:17, 1 Chr 6:67, 1 Chr 7:28, 1 Chr 14:16, 1 Chr 20:4", 0, ""], </v>
      </c>
    </row>
    <row r="464" spans="1:15">
      <c r="A464" t="s">
        <v>1218</v>
      </c>
      <c r="B464" t="s">
        <v>160</v>
      </c>
      <c r="C464" t="s">
        <v>161</v>
      </c>
      <c r="D464" t="s">
        <v>162</v>
      </c>
      <c r="E464" t="s">
        <v>163</v>
      </c>
      <c r="G464" s="1">
        <v>463</v>
      </c>
      <c r="H464" s="1" t="str">
        <f t="shared" si="35"/>
        <v>~</v>
      </c>
      <c r="I464" s="1" t="str">
        <f t="shared" si="36"/>
        <v/>
      </c>
      <c r="J464" s="1" t="str">
        <f t="shared" si="34"/>
        <v>~</v>
      </c>
      <c r="K464">
        <v>31.869005000000001</v>
      </c>
      <c r="L464">
        <v>35.343176999999997</v>
      </c>
      <c r="M464" s="1">
        <f>IF(J464="",0,1)</f>
        <v>1</v>
      </c>
      <c r="N464" s="1">
        <f t="shared" si="33"/>
        <v>1</v>
      </c>
      <c r="O464" t="str">
        <f>IF(N464=1,CONCATENATE("["&amp;G464&amp;", "&amp;""""&amp;A464&amp;""""&amp;", "&amp;K464&amp;", "&amp;L464&amp;", "&amp;""""&amp;E464&amp;""""&amp;", "&amp;M464&amp;", "&amp;""""&amp;J464&amp;""""&amp;"], "),"")</f>
        <v xml:space="preserve">[463, "Giah", 31.869005, 35.343177, "2 Sam 2:24", 1, "~"], </v>
      </c>
    </row>
    <row r="465" spans="1:15">
      <c r="A465" t="s">
        <v>1219</v>
      </c>
      <c r="C465">
        <v>31.976623</v>
      </c>
      <c r="D465">
        <v>35.004896000000002</v>
      </c>
      <c r="E465" t="s">
        <v>1220</v>
      </c>
      <c r="F465" t="s">
        <v>1221</v>
      </c>
      <c r="G465" s="1">
        <v>464</v>
      </c>
      <c r="H465" s="1" t="str">
        <f t="shared" si="35"/>
        <v/>
      </c>
      <c r="I465" s="1" t="str">
        <f t="shared" si="36"/>
        <v/>
      </c>
      <c r="J465" s="1" t="str">
        <f t="shared" si="34"/>
        <v/>
      </c>
      <c r="K465">
        <v>31.976623</v>
      </c>
      <c r="L465">
        <v>35.004896000000002</v>
      </c>
      <c r="M465" s="1">
        <f>IF(J465="",0,1)</f>
        <v>0</v>
      </c>
      <c r="N465" s="1">
        <f t="shared" si="33"/>
        <v>1</v>
      </c>
      <c r="O465" t="str">
        <f>IF(N465=1,CONCATENATE("["&amp;G465&amp;", "&amp;""""&amp;A465&amp;""""&amp;", "&amp;K465&amp;", "&amp;L465&amp;", "&amp;""""&amp;E465&amp;""""&amp;", "&amp;M465&amp;", "&amp;""""&amp;J465&amp;""""&amp;"], "),"")</f>
        <v xml:space="preserve">[464, "Gibbethon", 31.976623, 35.004896, "Josh 19:44, Josh 21:23, 1 Kgs 15:27, 1 Kgs 16:15, 1 Kgs 16:17", 0, ""], </v>
      </c>
    </row>
    <row r="466" spans="1:15">
      <c r="A466" t="s">
        <v>427</v>
      </c>
      <c r="C466">
        <v>31.823781024603001</v>
      </c>
      <c r="D466">
        <v>35.231009361286297</v>
      </c>
      <c r="E466" t="s">
        <v>1222</v>
      </c>
      <c r="G466" s="1">
        <v>465</v>
      </c>
      <c r="H466" s="1" t="str">
        <f t="shared" si="35"/>
        <v/>
      </c>
      <c r="I466" s="1" t="str">
        <f t="shared" si="36"/>
        <v/>
      </c>
      <c r="J466" s="1" t="str">
        <f t="shared" si="34"/>
        <v/>
      </c>
      <c r="K466">
        <v>31.823781019999998</v>
      </c>
      <c r="L466">
        <v>35.231009360000002</v>
      </c>
      <c r="M466" s="1">
        <f>IF(J466="",0,1)</f>
        <v>0</v>
      </c>
      <c r="N466" s="1">
        <f t="shared" si="33"/>
        <v>1</v>
      </c>
      <c r="O466" t="str">
        <f>IF(N466=1,CONCATENATE("["&amp;G466&amp;", "&amp;""""&amp;A466&amp;""""&amp;", "&amp;K466&amp;", "&amp;L466&amp;", "&amp;""""&amp;E466&amp;""""&amp;", "&amp;M466&amp;", "&amp;""""&amp;J466&amp;""""&amp;"], "),"")</f>
        <v xml:space="preserve">[465, "Gibeah 1", 31.82378102, 35.23100936, "Josh 18:28, Josh 24:33, Judg 19:12, Judg 19:13, Judg 19:14, Judg 19:15, Judg 19:16, Judg 20:4, Judg 20:5, Judg 20:9, Judg 20:10, Judg 20:13, Judg 20:14, Judg 20:15, Judg 20:19, Judg 20:20, Judg 20:21, Judg 20:25, Judg 20:29, Judg 20:30, Judg 20:31, Judg 20:34, Judg 20:36, Judg 20:37, Judg 20:43, 1 Sam 10:10, 1 Sam 10:26, 1 Sam 11:4, 1 Sam 13:2, 1 Sam 13:15, 1 Sam 14:2, 1 Sam 14:16, 1 Sam 15:34, 1 Sam 22:6, 1 Sam 23:19, 1 Sam 26:1, 2 Sam 21:6, 2 Sam 23:29, 1 Chr 11:31, 1 Chr 12:3, Isa 10:29, Hos 5:8, Hos 9:9, Hos 10:9", 0, ""], </v>
      </c>
    </row>
    <row r="467" spans="1:15">
      <c r="A467" t="s">
        <v>1223</v>
      </c>
      <c r="B467" t="s">
        <v>764</v>
      </c>
      <c r="C467" t="s">
        <v>1224</v>
      </c>
      <c r="D467" t="s">
        <v>1225</v>
      </c>
      <c r="E467" t="s">
        <v>1226</v>
      </c>
      <c r="G467" s="1">
        <v>466</v>
      </c>
      <c r="H467" s="1" t="str">
        <f t="shared" si="35"/>
        <v>~</v>
      </c>
      <c r="I467" s="1" t="str">
        <f t="shared" si="36"/>
        <v/>
      </c>
      <c r="J467" s="1" t="str">
        <f t="shared" si="34"/>
        <v>~</v>
      </c>
      <c r="K467">
        <v>31.433331516746001</v>
      </c>
      <c r="L467">
        <v>35.133331885308003</v>
      </c>
      <c r="M467" s="1">
        <f>IF(J467="",0,1)</f>
        <v>1</v>
      </c>
      <c r="N467" s="1">
        <f t="shared" si="33"/>
        <v>1</v>
      </c>
      <c r="O467" t="str">
        <f>IF(N467=1,CONCATENATE("["&amp;G467&amp;", "&amp;""""&amp;A467&amp;""""&amp;", "&amp;K467&amp;", "&amp;L467&amp;", "&amp;""""&amp;E467&amp;""""&amp;", "&amp;M467&amp;", "&amp;""""&amp;J467&amp;""""&amp;"], "),"")</f>
        <v xml:space="preserve">[466, "Gibeah 2", 31.433331516746, 35.133331885308, "Josh 15:57, 2 Chr 13:2", 1, "~"], </v>
      </c>
    </row>
    <row r="468" spans="1:15">
      <c r="A468" t="s">
        <v>1227</v>
      </c>
      <c r="B468" t="s">
        <v>129</v>
      </c>
      <c r="C468" t="s">
        <v>130</v>
      </c>
      <c r="D468" t="s">
        <v>131</v>
      </c>
      <c r="E468" t="s">
        <v>1228</v>
      </c>
      <c r="G468" s="1">
        <v>467</v>
      </c>
      <c r="H468" s="1" t="str">
        <f t="shared" si="35"/>
        <v>~</v>
      </c>
      <c r="I468" s="1" t="str">
        <f t="shared" si="36"/>
        <v/>
      </c>
      <c r="J468" s="1" t="str">
        <f t="shared" si="34"/>
        <v>~</v>
      </c>
      <c r="K468">
        <v>31.930539205799999</v>
      </c>
      <c r="L468">
        <v>35.221032749236699</v>
      </c>
      <c r="M468" s="1">
        <f>IF(J468="",0,1)</f>
        <v>1</v>
      </c>
      <c r="N468" s="1">
        <f t="shared" si="33"/>
        <v>1</v>
      </c>
      <c r="O468" t="str">
        <f>IF(N468=1,CONCATENATE("["&amp;G468&amp;", "&amp;""""&amp;A468&amp;""""&amp;", "&amp;K468&amp;", "&amp;L468&amp;", "&amp;""""&amp;E468&amp;""""&amp;", "&amp;M468&amp;", "&amp;""""&amp;J468&amp;""""&amp;"], "),"")</f>
        <v xml:space="preserve">[467, "Gibeath-elohim", 31.9305392058, 35.2210327492367, "1 Sam 10:5", 1, "~"], </v>
      </c>
    </row>
    <row r="469" spans="1:15">
      <c r="A469" t="s">
        <v>1229</v>
      </c>
      <c r="B469" t="s">
        <v>588</v>
      </c>
      <c r="C469">
        <v>31.863783281329098</v>
      </c>
      <c r="D469">
        <v>35.518546512244399</v>
      </c>
      <c r="E469" t="s">
        <v>1230</v>
      </c>
      <c r="G469" s="1">
        <v>468</v>
      </c>
      <c r="H469" s="1" t="str">
        <f t="shared" si="35"/>
        <v/>
      </c>
      <c r="I469" s="1" t="str">
        <f t="shared" si="36"/>
        <v/>
      </c>
      <c r="J469" s="1" t="str">
        <f t="shared" si="34"/>
        <v/>
      </c>
      <c r="K469">
        <v>31.86378328</v>
      </c>
      <c r="L469">
        <v>35.51854651</v>
      </c>
      <c r="M469" s="1">
        <f>IF(J469="",0,1)</f>
        <v>0</v>
      </c>
      <c r="N469" s="1">
        <f t="shared" si="33"/>
        <v>1</v>
      </c>
      <c r="O469" t="str">
        <f>IF(N469=1,CONCATENATE("["&amp;G469&amp;", "&amp;""""&amp;A469&amp;""""&amp;", "&amp;K469&amp;", "&amp;L469&amp;", "&amp;""""&amp;E469&amp;""""&amp;", "&amp;M469&amp;", "&amp;""""&amp;J469&amp;""""&amp;"], "),"")</f>
        <v xml:space="preserve">[468, "Gibeath-haaraloth", 31.86378328, 35.51854651, "Josh 5:3", 0, ""], </v>
      </c>
    </row>
    <row r="470" spans="1:15">
      <c r="A470" t="s">
        <v>450</v>
      </c>
      <c r="C470">
        <v>31.8468477275369</v>
      </c>
      <c r="D470">
        <v>35.184912377775099</v>
      </c>
      <c r="E470" t="s">
        <v>1231</v>
      </c>
      <c r="G470" s="1">
        <v>469</v>
      </c>
      <c r="H470" s="1" t="str">
        <f t="shared" si="35"/>
        <v/>
      </c>
      <c r="I470" s="1" t="str">
        <f t="shared" si="36"/>
        <v/>
      </c>
      <c r="J470" s="1" t="str">
        <f t="shared" si="34"/>
        <v/>
      </c>
      <c r="K470">
        <v>31.84684773</v>
      </c>
      <c r="L470">
        <v>35.18491238</v>
      </c>
      <c r="M470" s="1">
        <f>IF(J470="",0,1)</f>
        <v>0</v>
      </c>
      <c r="N470" s="1">
        <f t="shared" si="33"/>
        <v>1</v>
      </c>
      <c r="O470" t="str">
        <f>IF(N470=1,CONCATENATE("["&amp;G470&amp;", "&amp;""""&amp;A470&amp;""""&amp;", "&amp;K470&amp;", "&amp;L470&amp;", "&amp;""""&amp;E470&amp;""""&amp;", "&amp;M470&amp;", "&amp;""""&amp;J470&amp;""""&amp;"], "),"")</f>
        <v xml:space="preserve">[469, "Gibeon", 31.84684773, 35.18491238, "Josh 9:3, Josh 9:17, Josh 10:1, Josh 10:2, Josh 10:4, Josh 10:5, Josh 10:6, Josh 10:10, Josh 10:12, Josh 10:41, Josh 11:19, Josh 18:25, Josh 21:17, 2 Sam 2:12, 2 Sam 2:13, 2 Sam 2:16, 2 Sam 2:24, 2 Sam 3:30, 2 Sam 20:8, 1 Kgs 3:4, 1 Kgs 3:5, 1 Kgs 9:2, 1 Chr 6:60, 1 Chr 8:29, 1 Chr 9:35, 1 Chr 12:4, 1 Chr 14:16, 1 Chr 16:39, 1 Chr 21:29, 2 Chr 1:3, 2 Chr 1:13, Neh 3:7, Neh 7:25, Jer 28:1, Jer 41:12, Jer 41:16", 0, ""], </v>
      </c>
    </row>
    <row r="471" spans="1:15">
      <c r="A471" t="s">
        <v>1232</v>
      </c>
      <c r="B471" t="s">
        <v>1233</v>
      </c>
      <c r="C471" t="s">
        <v>1234</v>
      </c>
      <c r="D471" t="s">
        <v>1235</v>
      </c>
      <c r="E471" t="s">
        <v>1236</v>
      </c>
      <c r="G471" s="1">
        <v>470</v>
      </c>
      <c r="H471" s="1" t="str">
        <f t="shared" si="35"/>
        <v>~</v>
      </c>
      <c r="I471" s="1" t="str">
        <f t="shared" si="36"/>
        <v/>
      </c>
      <c r="J471" s="1" t="str">
        <f t="shared" si="34"/>
        <v>~</v>
      </c>
      <c r="K471">
        <v>31.934660000000001</v>
      </c>
      <c r="L471">
        <v>35.297063000000001</v>
      </c>
      <c r="M471" s="1">
        <f>IF(J471="",0,1)</f>
        <v>1</v>
      </c>
      <c r="N471" s="1">
        <f t="shared" si="33"/>
        <v>1</v>
      </c>
      <c r="O471" t="str">
        <f>IF(N471=1,CONCATENATE("["&amp;G471&amp;", "&amp;""""&amp;A471&amp;""""&amp;", "&amp;K471&amp;", "&amp;L471&amp;", "&amp;""""&amp;E471&amp;""""&amp;", "&amp;M471&amp;", "&amp;""""&amp;J471&amp;""""&amp;"], "),"")</f>
        <v xml:space="preserve">[470, "Gidom", 31.93466, 35.297063, "Judg 20:45", 1, "~"], </v>
      </c>
    </row>
    <row r="472" spans="1:15">
      <c r="A472" t="s">
        <v>1237</v>
      </c>
      <c r="C472" t="s">
        <v>26</v>
      </c>
      <c r="D472" t="s">
        <v>26</v>
      </c>
      <c r="E472" t="s">
        <v>1238</v>
      </c>
      <c r="G472" s="1">
        <v>471</v>
      </c>
      <c r="H472" s="1" t="str">
        <f t="shared" si="35"/>
        <v>?</v>
      </c>
      <c r="I472" s="1" t="str">
        <f t="shared" si="36"/>
        <v>?</v>
      </c>
      <c r="J472" s="1" t="str">
        <f t="shared" si="34"/>
        <v>?</v>
      </c>
      <c r="M472" s="1">
        <f>IF(J472="",0,1)</f>
        <v>1</v>
      </c>
      <c r="N472" s="1">
        <f t="shared" si="33"/>
        <v>0</v>
      </c>
      <c r="O472" t="str">
        <f>IF(N472=1,CONCATENATE("["&amp;G472&amp;", "&amp;""""&amp;A472&amp;""""&amp;", "&amp;K472&amp;", "&amp;L472&amp;", "&amp;""""&amp;E472&amp;""""&amp;", "&amp;M472&amp;", "&amp;""""&amp;J472&amp;""""&amp;"], "),"")</f>
        <v/>
      </c>
    </row>
    <row r="473" spans="1:15">
      <c r="A473" t="s">
        <v>1239</v>
      </c>
      <c r="C473">
        <v>31.773116000000002</v>
      </c>
      <c r="D473">
        <v>35.237186000000001</v>
      </c>
      <c r="E473" t="s">
        <v>1240</v>
      </c>
      <c r="G473" s="1">
        <v>472</v>
      </c>
      <c r="H473" s="1" t="str">
        <f t="shared" si="35"/>
        <v/>
      </c>
      <c r="I473" s="1" t="str">
        <f t="shared" si="36"/>
        <v/>
      </c>
      <c r="J473" s="1" t="str">
        <f t="shared" si="34"/>
        <v/>
      </c>
      <c r="K473">
        <v>31.773116000000002</v>
      </c>
      <c r="L473">
        <v>35.237186000000001</v>
      </c>
      <c r="M473" s="1">
        <f>IF(J473="",0,1)</f>
        <v>0</v>
      </c>
      <c r="N473" s="1">
        <f t="shared" si="33"/>
        <v>1</v>
      </c>
      <c r="O473" t="str">
        <f>IF(N473=1,CONCATENATE("["&amp;G473&amp;", "&amp;""""&amp;A473&amp;""""&amp;", "&amp;K473&amp;", "&amp;L473&amp;", "&amp;""""&amp;E473&amp;""""&amp;", "&amp;M473&amp;", "&amp;""""&amp;J473&amp;""""&amp;"], "),"")</f>
        <v xml:space="preserve">[472, "Gihon 2", 31.773116, 35.237186, "1 Kgs 1:33, 1 Kgs 1:38, 1 Kgs 1:45, 2 Chr 32:30, 2 Chr 33:14", 0, ""], </v>
      </c>
    </row>
    <row r="474" spans="1:15">
      <c r="A474" t="s">
        <v>1241</v>
      </c>
      <c r="C474">
        <v>32.516666999999998</v>
      </c>
      <c r="D474">
        <v>35.4</v>
      </c>
      <c r="E474" t="s">
        <v>1242</v>
      </c>
      <c r="G474" s="1">
        <v>473</v>
      </c>
      <c r="H474" s="1" t="str">
        <f t="shared" si="35"/>
        <v/>
      </c>
      <c r="I474" s="1" t="str">
        <f t="shared" si="36"/>
        <v/>
      </c>
      <c r="J474" s="1" t="str">
        <f t="shared" si="34"/>
        <v/>
      </c>
      <c r="K474">
        <v>32.516666999999998</v>
      </c>
      <c r="L474">
        <v>35.4</v>
      </c>
      <c r="M474" s="1">
        <f>IF(J474="",0,1)</f>
        <v>0</v>
      </c>
      <c r="N474" s="1">
        <f t="shared" si="33"/>
        <v>1</v>
      </c>
      <c r="O474" t="str">
        <f>IF(N474=1,CONCATENATE("["&amp;G474&amp;", "&amp;""""&amp;A474&amp;""""&amp;", "&amp;K474&amp;", "&amp;L474&amp;", "&amp;""""&amp;E474&amp;""""&amp;", "&amp;M474&amp;", "&amp;""""&amp;J474&amp;""""&amp;"], "),"")</f>
        <v xml:space="preserve">[473, "Gilboa", 32.516667, 35.4, "1 Sam 28:4, 2 Sam 1:21, 2 Sam 21:12", 0, ""], </v>
      </c>
    </row>
    <row r="475" spans="1:15">
      <c r="A475" t="s">
        <v>1243</v>
      </c>
      <c r="C475" t="s">
        <v>1244</v>
      </c>
      <c r="D475" t="s">
        <v>1245</v>
      </c>
      <c r="E475" t="s">
        <v>1246</v>
      </c>
      <c r="F475" t="s">
        <v>49</v>
      </c>
      <c r="G475" s="1">
        <v>474</v>
      </c>
      <c r="H475" s="1" t="str">
        <f t="shared" si="35"/>
        <v>&gt;</v>
      </c>
      <c r="I475" s="1" t="str">
        <f t="shared" si="36"/>
        <v/>
      </c>
      <c r="J475" s="1" t="str">
        <f t="shared" si="34"/>
        <v>&gt;</v>
      </c>
      <c r="K475">
        <v>32.042523000000003</v>
      </c>
      <c r="L475">
        <v>35.724240999999999</v>
      </c>
      <c r="M475" s="1">
        <f>IF(J475="",0,1)</f>
        <v>1</v>
      </c>
      <c r="N475" s="1">
        <f t="shared" si="33"/>
        <v>1</v>
      </c>
      <c r="O475" t="str">
        <f>IF(N475=1,CONCATENATE("["&amp;G475&amp;", "&amp;""""&amp;A475&amp;""""&amp;", "&amp;K475&amp;", "&amp;L475&amp;", "&amp;""""&amp;E475&amp;""""&amp;", "&amp;M475&amp;", "&amp;""""&amp;J475&amp;""""&amp;"], "),"")</f>
        <v xml:space="preserve">[474, "Gilead", 32.042523, 35.724241, "Gen 31:21, Gen 31:23, Gen 31:25, Gen 37:25, Num 32:1, Num 32:26, Num 32:29, Num 32:39, Num 32:40, Deut 2:36, Deut 3:10, Deut 3:12, Deut 3:13, Deut 3:15, Deut 3:16, Deut 4:43, Deut 34:1, Josh 12:2, Josh 12:5, Josh 13:11, Josh 13:25, Josh 13:31, Josh 17:1, Josh 17:5, Josh 17:6, Josh 20:8, Josh 21:38, Josh 22:9, Josh 22:13, Josh 22:15, Josh 22:32, Judg 5:17, Judg 10:4, Judg 10:8, Judg 10:17, Judg 10:18, Judg 11:5, Judg 11:7, Judg 11:8, Judg 11:9, Judg 11:10, Judg 11:11, Judg 11:29, Judg 12:4, Judg 12:5, Judg 12:7, Judg 20:1, 1 Sam 13:7, 2 Sam 2:9, 2 Sam 17:26, 2 Sam 24:6, 1 Kgs 4:13, 1 Kgs 4:19, 1 Kgs 17:1, 2 Kgs 10:33, 2 Kgs 15:25, 2 Kgs 15:29, 1 Chr 2:22, 1 Chr 5:9, 1 Chr 5:10, 1 Chr 5:16, 1 Chr 6:80, 1 Chr 26:31, 1 Chr 27:21, Ps 60:7, Ps 108:8, Sng 4:1, Sng 6:5, Jer 8:22, Jer 22:6, Jer 46:11, Jer 50:19, Ezek 47:18, Hos 6:8, Hos 12:11, Amos 1:3, Amos 1:13, Obad 1:19, Mic 7:14, Zech 10:10", 1, "&gt;"], </v>
      </c>
    </row>
    <row r="476" spans="1:15">
      <c r="A476" t="s">
        <v>588</v>
      </c>
      <c r="C476">
        <v>31.863783281329098</v>
      </c>
      <c r="D476">
        <v>35.518546512244399</v>
      </c>
      <c r="E476" t="s">
        <v>1247</v>
      </c>
      <c r="G476" s="1">
        <v>475</v>
      </c>
      <c r="H476" s="1" t="str">
        <f t="shared" si="35"/>
        <v/>
      </c>
      <c r="I476" s="1" t="str">
        <f t="shared" si="36"/>
        <v/>
      </c>
      <c r="J476" s="1" t="str">
        <f t="shared" si="34"/>
        <v/>
      </c>
      <c r="K476">
        <v>31.86378328</v>
      </c>
      <c r="L476">
        <v>35.51854651</v>
      </c>
      <c r="M476" s="1">
        <f>IF(J476="",0,1)</f>
        <v>0</v>
      </c>
      <c r="N476" s="1">
        <f t="shared" si="33"/>
        <v>1</v>
      </c>
      <c r="O476" t="str">
        <f>IF(N476=1,CONCATENATE("["&amp;G476&amp;", "&amp;""""&amp;A476&amp;""""&amp;", "&amp;K476&amp;", "&amp;L476&amp;", "&amp;""""&amp;E476&amp;""""&amp;", "&amp;M476&amp;", "&amp;""""&amp;J476&amp;""""&amp;"], "),"")</f>
        <v xml:space="preserve">[475, "Gilgal 1", 31.86378328, 35.51854651, "Deut 11:30, Josh 4:19, Josh 4:20, Josh 5:9, Josh 5:10, Josh 9:6, Josh 10:6, Josh 10:7, Josh 10:9, Josh 10:15, Josh 10:43, Josh 14:6, Josh 15:7, Judg 2:1, Judg 3:19, 1 Sam 7:16, 1 Sam 10:8, 1 Sam 11:14, 1 Sam 11:15, 1 Sam 13:4, 1 Sam 13:7, 1 Sam 13:8, 1 Sam 13:12, 1 Sam 13:15, 1 Sam 15:12, 1 Sam 15:21, 1 Sam 15:33, 2 Sam 19:15, 2 Sam 19:40, Hos 4:15, Hos 9:15, Hos 12:11, Amos 4:4, Amos 5:5, Mic 6:5", 0, ""], </v>
      </c>
    </row>
    <row r="477" spans="1:15">
      <c r="A477" t="s">
        <v>422</v>
      </c>
      <c r="C477">
        <v>32.029736999999997</v>
      </c>
      <c r="D477">
        <v>35.222603999999997</v>
      </c>
      <c r="E477" t="s">
        <v>1248</v>
      </c>
      <c r="G477" s="1">
        <v>476</v>
      </c>
      <c r="H477" s="1" t="str">
        <f t="shared" si="35"/>
        <v/>
      </c>
      <c r="I477" s="1" t="str">
        <f t="shared" si="36"/>
        <v/>
      </c>
      <c r="J477" s="1" t="str">
        <f t="shared" si="34"/>
        <v/>
      </c>
      <c r="K477">
        <v>32.029736999999997</v>
      </c>
      <c r="L477">
        <v>35.222603999999997</v>
      </c>
      <c r="M477" s="1">
        <f>IF(J477="",0,1)</f>
        <v>0</v>
      </c>
      <c r="N477" s="1">
        <f t="shared" si="33"/>
        <v>1</v>
      </c>
      <c r="O477" t="str">
        <f>IF(N477=1,CONCATENATE("["&amp;G477&amp;", "&amp;""""&amp;A477&amp;""""&amp;", "&amp;K477&amp;", "&amp;L477&amp;", "&amp;""""&amp;E477&amp;""""&amp;", "&amp;M477&amp;", "&amp;""""&amp;J477&amp;""""&amp;"], "),"")</f>
        <v xml:space="preserve">[476, "Gilgal 2", 32.029737, 35.222604, "2 Kgs 2:1, 2 Kgs 4:38", 0, ""], </v>
      </c>
    </row>
    <row r="478" spans="1:15">
      <c r="A478" t="s">
        <v>1249</v>
      </c>
      <c r="B478" t="s">
        <v>1250</v>
      </c>
      <c r="C478">
        <v>31.616667</v>
      </c>
      <c r="D478">
        <v>35.083333000000003</v>
      </c>
      <c r="E478" t="s">
        <v>1251</v>
      </c>
      <c r="G478" s="1">
        <v>477</v>
      </c>
      <c r="H478" s="1" t="str">
        <f t="shared" si="35"/>
        <v/>
      </c>
      <c r="I478" s="1" t="str">
        <f t="shared" si="36"/>
        <v/>
      </c>
      <c r="J478" s="1" t="str">
        <f t="shared" si="34"/>
        <v/>
      </c>
      <c r="K478">
        <v>31.616667</v>
      </c>
      <c r="L478">
        <v>35.083333000000003</v>
      </c>
      <c r="M478" s="1">
        <f>IF(J478="",0,1)</f>
        <v>0</v>
      </c>
      <c r="N478" s="1">
        <f t="shared" si="33"/>
        <v>1</v>
      </c>
      <c r="O478" t="str">
        <f>IF(N478=1,CONCATENATE("["&amp;G478&amp;", "&amp;""""&amp;A478&amp;""""&amp;", "&amp;K478&amp;", "&amp;L478&amp;", "&amp;""""&amp;E478&amp;""""&amp;", "&amp;M478&amp;", "&amp;""""&amp;J478&amp;""""&amp;"], "),"")</f>
        <v xml:space="preserve">[477, "Gilo", 31.616667, 35.083333, "2 Sam 23:34", 0, ""], </v>
      </c>
    </row>
    <row r="479" spans="1:15">
      <c r="A479" t="s">
        <v>1250</v>
      </c>
      <c r="C479">
        <v>31.616667</v>
      </c>
      <c r="D479">
        <v>35.083333000000003</v>
      </c>
      <c r="E479" t="s">
        <v>1252</v>
      </c>
      <c r="F479" t="s">
        <v>370</v>
      </c>
      <c r="G479" s="1">
        <v>478</v>
      </c>
      <c r="H479" s="1" t="str">
        <f t="shared" si="35"/>
        <v/>
      </c>
      <c r="I479" s="1" t="str">
        <f t="shared" si="36"/>
        <v/>
      </c>
      <c r="J479" s="1" t="str">
        <f t="shared" si="34"/>
        <v/>
      </c>
      <c r="K479">
        <v>31.616667</v>
      </c>
      <c r="L479">
        <v>35.083333000000003</v>
      </c>
      <c r="M479" s="1">
        <f>IF(J479="",0,1)</f>
        <v>0</v>
      </c>
      <c r="N479" s="1">
        <f t="shared" si="33"/>
        <v>1</v>
      </c>
      <c r="O479" t="str">
        <f>IF(N479=1,CONCATENATE("["&amp;G479&amp;", "&amp;""""&amp;A479&amp;""""&amp;", "&amp;K479&amp;", "&amp;L479&amp;", "&amp;""""&amp;E479&amp;""""&amp;", "&amp;M479&amp;", "&amp;""""&amp;J479&amp;""""&amp;"], "),"")</f>
        <v xml:space="preserve">[478, "Giloh", 31.616667, 35.083333, "Josh 15:51, 2 Sam 15:12", 0, ""], </v>
      </c>
    </row>
    <row r="480" spans="1:15">
      <c r="A480" t="s">
        <v>1253</v>
      </c>
      <c r="C480">
        <v>31.928659</v>
      </c>
      <c r="D480">
        <v>34.943218999999999</v>
      </c>
      <c r="E480" t="s">
        <v>1254</v>
      </c>
      <c r="G480" s="1">
        <v>479</v>
      </c>
      <c r="H480" s="1" t="str">
        <f t="shared" si="35"/>
        <v/>
      </c>
      <c r="I480" s="1" t="str">
        <f t="shared" si="36"/>
        <v/>
      </c>
      <c r="J480" s="1" t="str">
        <f t="shared" si="34"/>
        <v/>
      </c>
      <c r="K480">
        <v>31.928659</v>
      </c>
      <c r="L480">
        <v>34.943218999999999</v>
      </c>
      <c r="M480" s="1">
        <f>IF(J480="",0,1)</f>
        <v>0</v>
      </c>
      <c r="N480" s="1">
        <f t="shared" si="33"/>
        <v>1</v>
      </c>
      <c r="O480" t="str">
        <f>IF(N480=1,CONCATENATE("["&amp;G480&amp;", "&amp;""""&amp;A480&amp;""""&amp;", "&amp;K480&amp;", "&amp;L480&amp;", "&amp;""""&amp;E480&amp;""""&amp;", "&amp;M480&amp;", "&amp;""""&amp;J480&amp;""""&amp;"], "),"")</f>
        <v xml:space="preserve">[479, "Gimzo", 31.928659, 34.943219, "2 Chr 28:18", 0, ""], </v>
      </c>
    </row>
    <row r="481" spans="1:15">
      <c r="A481" t="s">
        <v>1255</v>
      </c>
      <c r="B481" t="s">
        <v>1256</v>
      </c>
      <c r="C481" t="s">
        <v>1257</v>
      </c>
      <c r="D481" t="s">
        <v>1258</v>
      </c>
      <c r="E481" t="s">
        <v>1259</v>
      </c>
      <c r="G481" s="1">
        <v>480</v>
      </c>
      <c r="H481" s="1" t="str">
        <f t="shared" si="35"/>
        <v>~</v>
      </c>
      <c r="I481" s="1" t="str">
        <f t="shared" si="36"/>
        <v/>
      </c>
      <c r="J481" s="1" t="str">
        <f t="shared" si="34"/>
        <v>~</v>
      </c>
      <c r="K481">
        <v>31.963574999999999</v>
      </c>
      <c r="L481">
        <v>34.952536000000002</v>
      </c>
      <c r="M481" s="1">
        <f>IF(J481="",0,1)</f>
        <v>1</v>
      </c>
      <c r="N481" s="1">
        <f t="shared" si="33"/>
        <v>1</v>
      </c>
      <c r="O481" t="str">
        <f>IF(N481=1,CONCATENATE("["&amp;G481&amp;", "&amp;""""&amp;A481&amp;""""&amp;", "&amp;K481&amp;", "&amp;L481&amp;", "&amp;""""&amp;E481&amp;""""&amp;", "&amp;M481&amp;", "&amp;""""&amp;J481&amp;""""&amp;"], "),"")</f>
        <v xml:space="preserve">[480, "Gittaim", 31.963575, 34.952536, "2 Sam 4:3, Neh 11:33", 1, "~"], </v>
      </c>
    </row>
    <row r="482" spans="1:15">
      <c r="A482" t="s">
        <v>1260</v>
      </c>
      <c r="B482" t="s">
        <v>114</v>
      </c>
      <c r="C482" t="s">
        <v>184</v>
      </c>
      <c r="D482" t="s">
        <v>185</v>
      </c>
      <c r="E482" t="s">
        <v>1165</v>
      </c>
      <c r="G482" s="1">
        <v>481</v>
      </c>
      <c r="H482" s="1" t="str">
        <f t="shared" si="35"/>
        <v>&lt;</v>
      </c>
      <c r="I482" s="1" t="str">
        <f t="shared" si="36"/>
        <v/>
      </c>
      <c r="J482" s="1" t="str">
        <f t="shared" si="34"/>
        <v>&lt;</v>
      </c>
      <c r="K482">
        <v>31.777443999999999</v>
      </c>
      <c r="L482">
        <v>35.234935</v>
      </c>
      <c r="M482" s="1">
        <f>IF(J482="",0,1)</f>
        <v>1</v>
      </c>
      <c r="N482" s="1">
        <f t="shared" si="33"/>
        <v>1</v>
      </c>
      <c r="O482" t="str">
        <f>IF(N482=1,CONCATENATE("["&amp;G482&amp;", "&amp;""""&amp;A482&amp;""""&amp;", "&amp;K482&amp;", "&amp;L482&amp;", "&amp;""""&amp;E482&amp;""""&amp;", "&amp;M482&amp;", "&amp;""""&amp;J482&amp;""""&amp;"], "),"")</f>
        <v xml:space="preserve">[481, "Goah", 31.777444, 35.234935, "Jer 31:39", 1, "&lt;"], </v>
      </c>
    </row>
    <row r="483" spans="1:15">
      <c r="A483" t="s">
        <v>1261</v>
      </c>
      <c r="B483" t="s">
        <v>1216</v>
      </c>
      <c r="C483">
        <v>31.876111111111101</v>
      </c>
      <c r="D483">
        <v>34.922499999999999</v>
      </c>
      <c r="E483" t="s">
        <v>1262</v>
      </c>
      <c r="G483" s="1">
        <v>482</v>
      </c>
      <c r="H483" s="1" t="str">
        <f t="shared" si="35"/>
        <v/>
      </c>
      <c r="I483" s="1" t="str">
        <f t="shared" si="36"/>
        <v/>
      </c>
      <c r="J483" s="1" t="str">
        <f t="shared" si="34"/>
        <v/>
      </c>
      <c r="K483">
        <v>31.87611111</v>
      </c>
      <c r="L483">
        <v>34.922499999999999</v>
      </c>
      <c r="M483" s="1">
        <f>IF(J483="",0,1)</f>
        <v>0</v>
      </c>
      <c r="N483" s="1">
        <f t="shared" si="33"/>
        <v>1</v>
      </c>
      <c r="O483" t="str">
        <f>IF(N483=1,CONCATENATE("["&amp;G483&amp;", "&amp;""""&amp;A483&amp;""""&amp;", "&amp;K483&amp;", "&amp;L483&amp;", "&amp;""""&amp;E483&amp;""""&amp;", "&amp;M483&amp;", "&amp;""""&amp;J483&amp;""""&amp;"], "),"")</f>
        <v xml:space="preserve">[482, "Gob", 31.87611111, 34.9225, "2 Sam 21:18, 2 Sam 21:19", 0, ""], </v>
      </c>
    </row>
    <row r="484" spans="1:15">
      <c r="A484" t="s">
        <v>1263</v>
      </c>
      <c r="C484" t="s">
        <v>1264</v>
      </c>
      <c r="D484" t="s">
        <v>1265</v>
      </c>
      <c r="E484" t="s">
        <v>1266</v>
      </c>
      <c r="F484" t="s">
        <v>49</v>
      </c>
      <c r="G484" s="1">
        <v>483</v>
      </c>
      <c r="H484" s="1" t="str">
        <f t="shared" si="35"/>
        <v>&gt;</v>
      </c>
      <c r="I484" s="1" t="str">
        <f t="shared" si="36"/>
        <v/>
      </c>
      <c r="J484" s="1" t="str">
        <f t="shared" si="34"/>
        <v>&gt;</v>
      </c>
      <c r="K484">
        <v>46</v>
      </c>
      <c r="L484">
        <v>47</v>
      </c>
      <c r="M484" s="1">
        <f>IF(J484="",0,1)</f>
        <v>1</v>
      </c>
      <c r="N484" s="1">
        <f t="shared" si="33"/>
        <v>1</v>
      </c>
      <c r="O484" t="str">
        <f>IF(N484=1,CONCATENATE("["&amp;G484&amp;", "&amp;""""&amp;A484&amp;""""&amp;", "&amp;K484&amp;", "&amp;L484&amp;", "&amp;""""&amp;E484&amp;""""&amp;", "&amp;M484&amp;", "&amp;""""&amp;J484&amp;""""&amp;"], "),"")</f>
        <v xml:space="preserve">[483, "Gog", 46, 47, "Rev 20:8", 1, "&gt;"], </v>
      </c>
    </row>
    <row r="485" spans="1:15">
      <c r="A485" t="s">
        <v>1267</v>
      </c>
      <c r="C485" t="s">
        <v>26</v>
      </c>
      <c r="D485" t="s">
        <v>26</v>
      </c>
      <c r="E485" t="s">
        <v>1268</v>
      </c>
      <c r="G485" s="1">
        <v>484</v>
      </c>
      <c r="H485" s="1" t="str">
        <f t="shared" si="35"/>
        <v>?</v>
      </c>
      <c r="I485" s="1" t="str">
        <f t="shared" si="36"/>
        <v>?</v>
      </c>
      <c r="J485" s="1" t="str">
        <f t="shared" si="34"/>
        <v>?</v>
      </c>
      <c r="M485" s="1">
        <f>IF(J485="",0,1)</f>
        <v>1</v>
      </c>
      <c r="N485" s="1">
        <f t="shared" si="33"/>
        <v>0</v>
      </c>
      <c r="O485" t="str">
        <f>IF(N485=1,CONCATENATE("["&amp;G485&amp;", "&amp;""""&amp;A485&amp;""""&amp;", "&amp;K485&amp;", "&amp;L485&amp;", "&amp;""""&amp;E485&amp;""""&amp;", "&amp;M485&amp;", "&amp;""""&amp;J485&amp;""""&amp;"], "),"")</f>
        <v/>
      </c>
    </row>
    <row r="486" spans="1:15">
      <c r="A486" t="s">
        <v>457</v>
      </c>
      <c r="C486">
        <v>32.800075525054403</v>
      </c>
      <c r="D486">
        <v>35.937301304762499</v>
      </c>
      <c r="E486" t="s">
        <v>1269</v>
      </c>
      <c r="G486" s="1">
        <v>485</v>
      </c>
      <c r="H486" s="1" t="str">
        <f t="shared" si="35"/>
        <v/>
      </c>
      <c r="I486" s="1" t="str">
        <f t="shared" si="36"/>
        <v/>
      </c>
      <c r="J486" s="1" t="str">
        <f t="shared" si="34"/>
        <v/>
      </c>
      <c r="K486">
        <v>32.800075530000001</v>
      </c>
      <c r="L486">
        <v>35.937301300000001</v>
      </c>
      <c r="M486" s="1">
        <f>IF(J486="",0,1)</f>
        <v>0</v>
      </c>
      <c r="N486" s="1">
        <f t="shared" si="33"/>
        <v>1</v>
      </c>
      <c r="O486" t="str">
        <f>IF(N486=1,CONCATENATE("["&amp;G486&amp;", "&amp;""""&amp;A486&amp;""""&amp;", "&amp;K486&amp;", "&amp;L486&amp;", "&amp;""""&amp;E486&amp;""""&amp;", "&amp;M486&amp;", "&amp;""""&amp;J486&amp;""""&amp;"], "),"")</f>
        <v xml:space="preserve">[485, "Golan", 32.80007553, 35.9373013, "Deut 4:43, Josh 20:8, Josh 21:27, 1 Chr 6:71", 0, ""], </v>
      </c>
    </row>
    <row r="487" spans="1:15">
      <c r="A487" t="s">
        <v>1270</v>
      </c>
      <c r="B487" t="s">
        <v>114</v>
      </c>
      <c r="C487" t="s">
        <v>184</v>
      </c>
      <c r="D487" t="s">
        <v>185</v>
      </c>
      <c r="E487" t="s">
        <v>1271</v>
      </c>
      <c r="G487" s="1">
        <v>486</v>
      </c>
      <c r="H487" s="1" t="str">
        <f t="shared" si="35"/>
        <v>&lt;</v>
      </c>
      <c r="I487" s="1" t="str">
        <f t="shared" si="36"/>
        <v/>
      </c>
      <c r="J487" s="1" t="str">
        <f t="shared" si="34"/>
        <v>&lt;</v>
      </c>
      <c r="K487">
        <v>31.777443999999999</v>
      </c>
      <c r="L487">
        <v>35.234935</v>
      </c>
      <c r="M487" s="1">
        <f>IF(J487="",0,1)</f>
        <v>1</v>
      </c>
      <c r="N487" s="1">
        <f t="shared" si="33"/>
        <v>1</v>
      </c>
      <c r="O487" t="str">
        <f>IF(N487=1,CONCATENATE("["&amp;G487&amp;", "&amp;""""&amp;A487&amp;""""&amp;", "&amp;K487&amp;", "&amp;L487&amp;", "&amp;""""&amp;E487&amp;""""&amp;", "&amp;M487&amp;", "&amp;""""&amp;J487&amp;""""&amp;"], "),"")</f>
        <v xml:space="preserve">[486, "Golgotha", 31.777444, 35.234935, "Matt 27:33, Mark 15:22, John 19:17", 1, "&lt;"], </v>
      </c>
    </row>
    <row r="488" spans="1:15">
      <c r="A488" t="s">
        <v>1272</v>
      </c>
      <c r="C488" t="s">
        <v>26</v>
      </c>
      <c r="E488" t="s">
        <v>1273</v>
      </c>
      <c r="G488" s="1">
        <v>487</v>
      </c>
      <c r="H488" s="1" t="str">
        <f t="shared" si="35"/>
        <v>?</v>
      </c>
      <c r="I488" s="1" t="str">
        <f t="shared" si="36"/>
        <v>?</v>
      </c>
      <c r="J488" s="1" t="str">
        <f t="shared" si="34"/>
        <v>?</v>
      </c>
      <c r="M488" s="1">
        <f>IF(J488="",0,1)</f>
        <v>1</v>
      </c>
      <c r="N488" s="1">
        <f t="shared" si="33"/>
        <v>0</v>
      </c>
      <c r="O488" t="str">
        <f>IF(N488=1,CONCATENATE("["&amp;G488&amp;", "&amp;""""&amp;A488&amp;""""&amp;", "&amp;K488&amp;", "&amp;L488&amp;", "&amp;""""&amp;E488&amp;""""&amp;", "&amp;M488&amp;", "&amp;""""&amp;J488&amp;""""&amp;"], "),"")</f>
        <v/>
      </c>
    </row>
    <row r="489" spans="1:15">
      <c r="A489" t="s">
        <v>1274</v>
      </c>
      <c r="C489">
        <v>31.157248665338699</v>
      </c>
      <c r="D489">
        <v>35.4739543300078</v>
      </c>
      <c r="E489" t="s">
        <v>1275</v>
      </c>
      <c r="G489" s="1">
        <v>488</v>
      </c>
      <c r="H489" s="1" t="str">
        <f t="shared" si="35"/>
        <v/>
      </c>
      <c r="I489" s="1" t="str">
        <f t="shared" si="36"/>
        <v/>
      </c>
      <c r="J489" s="1" t="str">
        <f t="shared" si="34"/>
        <v/>
      </c>
      <c r="K489">
        <v>31.157248670000001</v>
      </c>
      <c r="L489">
        <v>35.473954329999998</v>
      </c>
      <c r="M489" s="1">
        <f>IF(J489="",0,1)</f>
        <v>0</v>
      </c>
      <c r="N489" s="1">
        <f t="shared" si="33"/>
        <v>1</v>
      </c>
      <c r="O489" t="str">
        <f>IF(N489=1,CONCATENATE("["&amp;G489&amp;", "&amp;""""&amp;A489&amp;""""&amp;", "&amp;K489&amp;", "&amp;L489&amp;", "&amp;""""&amp;E489&amp;""""&amp;", "&amp;M489&amp;", "&amp;""""&amp;J489&amp;""""&amp;"], "),"")</f>
        <v xml:space="preserve">[488, "Gomorrah", 31.15724867, 35.47395433, "Gen 10:19, Gen 13:10, Gen 14:2, Gen 14:8, Gen 14:10, Gen 14:11, Gen 18:20, Gen 19:24, Gen 19:28, Deut 29:23, Deut 32:32, Isa 1:9, Isa 1:10, Isa 13:19, Jer 23:14, Jer 49:18, Jer 50:40, Amos 4:11, Zeph 2:9, Matt 10:15, Rom 9:29, 2 Pet 2:6, Jude 1:7", 0, ""], </v>
      </c>
    </row>
    <row r="490" spans="1:15">
      <c r="A490" t="s">
        <v>1276</v>
      </c>
      <c r="C490">
        <v>30.728501638143999</v>
      </c>
      <c r="D490">
        <v>31.804692236165</v>
      </c>
      <c r="E490" t="s">
        <v>1277</v>
      </c>
      <c r="G490" s="1">
        <v>489</v>
      </c>
      <c r="H490" s="1" t="str">
        <f t="shared" si="35"/>
        <v/>
      </c>
      <c r="I490" s="1" t="str">
        <f t="shared" si="36"/>
        <v/>
      </c>
      <c r="J490" s="1" t="str">
        <f t="shared" si="34"/>
        <v/>
      </c>
      <c r="K490">
        <v>30.728501640000001</v>
      </c>
      <c r="L490">
        <v>31.804692240000001</v>
      </c>
      <c r="M490" s="1">
        <f>IF(J490="",0,1)</f>
        <v>0</v>
      </c>
      <c r="N490" s="1">
        <f t="shared" si="33"/>
        <v>1</v>
      </c>
      <c r="O490" t="str">
        <f>IF(N490=1,CONCATENATE("["&amp;G490&amp;", "&amp;""""&amp;A490&amp;""""&amp;", "&amp;K490&amp;", "&amp;L490&amp;", "&amp;""""&amp;E490&amp;""""&amp;", "&amp;M490&amp;", "&amp;""""&amp;J490&amp;""""&amp;"], "),"")</f>
        <v xml:space="preserve">[489, "Goshen 1", 30.72850164, 31.80469224, "Gen 45:10, Gen 46:28, Gen 46:29, Gen 46:34, Gen 47:1, Gen 47:4, Gen 47:6, Gen 47:27, Gen 50:8, Ex 8:22, Ex 9:26", 0, ""], </v>
      </c>
    </row>
    <row r="491" spans="1:15">
      <c r="A491" t="s">
        <v>1278</v>
      </c>
      <c r="C491">
        <v>31.45</v>
      </c>
      <c r="D491">
        <v>34.916666999999997</v>
      </c>
      <c r="E491" t="s">
        <v>1279</v>
      </c>
      <c r="F491" t="s">
        <v>1280</v>
      </c>
      <c r="G491" s="1">
        <v>490</v>
      </c>
      <c r="H491" s="1" t="str">
        <f t="shared" si="35"/>
        <v/>
      </c>
      <c r="I491" s="1" t="str">
        <f t="shared" si="36"/>
        <v/>
      </c>
      <c r="J491" s="1" t="str">
        <f t="shared" si="34"/>
        <v/>
      </c>
      <c r="K491">
        <v>31.45</v>
      </c>
      <c r="L491">
        <v>34.916666999999997</v>
      </c>
      <c r="M491" s="1">
        <f>IF(J491="",0,1)</f>
        <v>0</v>
      </c>
      <c r="N491" s="1">
        <f t="shared" si="33"/>
        <v>1</v>
      </c>
      <c r="O491" t="str">
        <f>IF(N491=1,CONCATENATE("["&amp;G491&amp;", "&amp;""""&amp;A491&amp;""""&amp;", "&amp;K491&amp;", "&amp;L491&amp;", "&amp;""""&amp;E491&amp;""""&amp;", "&amp;M491&amp;", "&amp;""""&amp;J491&amp;""""&amp;"], "),"")</f>
        <v xml:space="preserve">[490, "Goshen 2", 31.45, 34.916667, "Josh 10:41, Josh 11:16, Josh 15:51", 0, ""], </v>
      </c>
    </row>
    <row r="492" spans="1:15">
      <c r="A492" t="s">
        <v>1281</v>
      </c>
      <c r="C492">
        <v>36.840012999999999</v>
      </c>
      <c r="D492">
        <v>40.068890000000003</v>
      </c>
      <c r="E492" t="s">
        <v>1282</v>
      </c>
      <c r="F492" t="s">
        <v>1283</v>
      </c>
      <c r="G492" s="1">
        <v>491</v>
      </c>
      <c r="H492" s="1" t="str">
        <f t="shared" si="35"/>
        <v/>
      </c>
      <c r="I492" s="1" t="str">
        <f t="shared" si="36"/>
        <v/>
      </c>
      <c r="J492" s="1" t="str">
        <f t="shared" si="34"/>
        <v/>
      </c>
      <c r="K492">
        <v>36.840012999999999</v>
      </c>
      <c r="L492">
        <v>40.068890000000003</v>
      </c>
      <c r="M492" s="1">
        <f>IF(J492="",0,1)</f>
        <v>0</v>
      </c>
      <c r="N492" s="1">
        <f t="shared" si="33"/>
        <v>1</v>
      </c>
      <c r="O492" t="str">
        <f>IF(N492=1,CONCATENATE("["&amp;G492&amp;", "&amp;""""&amp;A492&amp;""""&amp;", "&amp;K492&amp;", "&amp;L492&amp;", "&amp;""""&amp;E492&amp;""""&amp;", "&amp;M492&amp;", "&amp;""""&amp;J492&amp;""""&amp;"], "),"")</f>
        <v xml:space="preserve">[491, "Gozan", 36.840013, 40.06889, "2 Kgs 17:6, 2 Kgs 18:11, 2 Kgs 19:12, 1 Chr 5:26, Isa 37:12", 0, ""], </v>
      </c>
    </row>
    <row r="493" spans="1:15">
      <c r="A493" t="s">
        <v>1284</v>
      </c>
      <c r="C493" t="s">
        <v>1285</v>
      </c>
      <c r="D493" t="s">
        <v>1286</v>
      </c>
      <c r="E493" t="s">
        <v>1287</v>
      </c>
      <c r="F493" t="s">
        <v>1288</v>
      </c>
      <c r="G493" s="1">
        <v>492</v>
      </c>
      <c r="H493" s="1" t="str">
        <f t="shared" si="35"/>
        <v>&gt;</v>
      </c>
      <c r="I493" s="1" t="str">
        <f t="shared" si="36"/>
        <v/>
      </c>
      <c r="J493" s="1" t="str">
        <f t="shared" si="34"/>
        <v>&gt;</v>
      </c>
      <c r="K493">
        <v>33.24</v>
      </c>
      <c r="L493">
        <v>33.47</v>
      </c>
      <c r="M493" s="1">
        <f>IF(J493="",0,1)</f>
        <v>1</v>
      </c>
      <c r="N493" s="1">
        <f t="shared" si="33"/>
        <v>1</v>
      </c>
      <c r="O493" t="str">
        <f>IF(N493=1,CONCATENATE("["&amp;G493&amp;", "&amp;""""&amp;A493&amp;""""&amp;", "&amp;K493&amp;", "&amp;L493&amp;", "&amp;""""&amp;E493&amp;""""&amp;", "&amp;M493&amp;", "&amp;""""&amp;J493&amp;""""&amp;"], "),"")</f>
        <v xml:space="preserve">[492, "Great Sea", 33.24, 33.47, "Num 34:6, Num 34:7, Josh 1:4, Josh 9:1, Josh 15:12, Josh 15:47, Josh 23:4, Ezek 47:10, Ezek 47:15, Ezek 47:19, Ezek 47:20, Ezek 48:28", 1, "&gt;"], </v>
      </c>
    </row>
    <row r="494" spans="1:15">
      <c r="A494" t="s">
        <v>1289</v>
      </c>
      <c r="B494" t="s">
        <v>1290</v>
      </c>
      <c r="C494">
        <v>33.563167341357399</v>
      </c>
      <c r="D494">
        <v>35.366346493547901</v>
      </c>
      <c r="E494" t="s">
        <v>1291</v>
      </c>
      <c r="G494" s="1">
        <v>493</v>
      </c>
      <c r="H494" s="1" t="str">
        <f t="shared" si="35"/>
        <v/>
      </c>
      <c r="I494" s="1" t="str">
        <f t="shared" si="36"/>
        <v/>
      </c>
      <c r="J494" s="1" t="str">
        <f t="shared" si="34"/>
        <v/>
      </c>
      <c r="K494">
        <v>33.56316734</v>
      </c>
      <c r="L494">
        <v>35.366346489999998</v>
      </c>
      <c r="M494" s="1">
        <f>IF(J494="",0,1)</f>
        <v>0</v>
      </c>
      <c r="N494" s="1">
        <f t="shared" si="33"/>
        <v>1</v>
      </c>
      <c r="O494" t="str">
        <f>IF(N494=1,CONCATENATE("["&amp;G494&amp;", "&amp;""""&amp;A494&amp;""""&amp;", "&amp;K494&amp;", "&amp;L494&amp;", "&amp;""""&amp;E494&amp;""""&amp;", "&amp;M494&amp;", "&amp;""""&amp;J494&amp;""""&amp;"], "),"")</f>
        <v xml:space="preserve">[493, "Great Sidon", 33.56316734, 35.36634649, "Josh 11:8", 0, ""], </v>
      </c>
    </row>
    <row r="495" spans="1:15">
      <c r="A495" t="s">
        <v>1292</v>
      </c>
      <c r="B495" t="s">
        <v>45</v>
      </c>
      <c r="C495" t="s">
        <v>46</v>
      </c>
      <c r="D495" t="s">
        <v>47</v>
      </c>
      <c r="E495" t="s">
        <v>1293</v>
      </c>
      <c r="F495" t="s">
        <v>49</v>
      </c>
      <c r="G495" s="1">
        <v>494</v>
      </c>
      <c r="H495" s="1" t="str">
        <f t="shared" si="35"/>
        <v>&gt;</v>
      </c>
      <c r="I495" s="1" t="str">
        <f t="shared" si="36"/>
        <v/>
      </c>
      <c r="J495" s="1" t="str">
        <f t="shared" si="34"/>
        <v>&gt;</v>
      </c>
      <c r="K495">
        <v>37.983333333333299</v>
      </c>
      <c r="L495">
        <v>23.733333333333299</v>
      </c>
      <c r="M495" s="1">
        <f>IF(J495="",0,1)</f>
        <v>1</v>
      </c>
      <c r="N495" s="1">
        <f t="shared" si="33"/>
        <v>1</v>
      </c>
      <c r="O495" t="str">
        <f>IF(N495=1,CONCATENATE("["&amp;G495&amp;", "&amp;""""&amp;A495&amp;""""&amp;", "&amp;K495&amp;", "&amp;L495&amp;", "&amp;""""&amp;E495&amp;""""&amp;", "&amp;M495&amp;", "&amp;""""&amp;J495&amp;""""&amp;"], "),"")</f>
        <v xml:space="preserve">[494, "Greece", 37.9833333333333, 23.7333333333333, "Dan 8:21, Dan 10:20, Dan 11:2, Zech 9:13, Acts 20:2", 1, "&gt;"], </v>
      </c>
    </row>
    <row r="496" spans="1:15">
      <c r="A496" t="s">
        <v>1294</v>
      </c>
      <c r="B496" t="s">
        <v>1295</v>
      </c>
      <c r="C496" t="s">
        <v>1296</v>
      </c>
      <c r="D496" t="s">
        <v>1297</v>
      </c>
      <c r="E496" t="s">
        <v>1298</v>
      </c>
      <c r="G496" s="1">
        <v>495</v>
      </c>
      <c r="H496" s="1" t="str">
        <f t="shared" si="35"/>
        <v/>
      </c>
      <c r="I496" s="1" t="str">
        <f t="shared" si="36"/>
        <v>?</v>
      </c>
      <c r="J496" s="1" t="str">
        <f t="shared" si="34"/>
        <v>?</v>
      </c>
      <c r="K496">
        <v>30.358284999999999</v>
      </c>
      <c r="L496">
        <v>35.190269999999998</v>
      </c>
      <c r="M496" s="1">
        <f>IF(J496="",0,1)</f>
        <v>1</v>
      </c>
      <c r="N496" s="1">
        <f t="shared" si="33"/>
        <v>1</v>
      </c>
      <c r="O496" t="str">
        <f>IF(N496=1,CONCATENATE("["&amp;G496&amp;", "&amp;""""&amp;A496&amp;""""&amp;", "&amp;K496&amp;", "&amp;L496&amp;", "&amp;""""&amp;E496&amp;""""&amp;", "&amp;M496&amp;", "&amp;""""&amp;J496&amp;""""&amp;"], "),"")</f>
        <v xml:space="preserve">[495, "Gudgodah", 30.358285, 35.19027, "Deut 10:7", 1, "?"], </v>
      </c>
    </row>
    <row r="497" spans="1:15">
      <c r="A497" t="s">
        <v>1299</v>
      </c>
      <c r="B497" t="s">
        <v>684</v>
      </c>
      <c r="C497" t="s">
        <v>1300</v>
      </c>
      <c r="D497" t="s">
        <v>1301</v>
      </c>
      <c r="E497" t="s">
        <v>596</v>
      </c>
      <c r="G497" s="1">
        <v>496</v>
      </c>
      <c r="H497" s="1" t="str">
        <f t="shared" si="35"/>
        <v>~</v>
      </c>
      <c r="I497" s="1" t="str">
        <f t="shared" si="36"/>
        <v/>
      </c>
      <c r="J497" s="1" t="str">
        <f t="shared" si="34"/>
        <v>~</v>
      </c>
      <c r="K497">
        <v>32.450000000000003</v>
      </c>
      <c r="L497">
        <v>35.283299999999997</v>
      </c>
      <c r="M497" s="1">
        <f>IF(J497="",0,1)</f>
        <v>1</v>
      </c>
      <c r="N497" s="1">
        <f t="shared" si="33"/>
        <v>1</v>
      </c>
      <c r="O497" t="str">
        <f>IF(N497=1,CONCATENATE("["&amp;G497&amp;", "&amp;""""&amp;A497&amp;""""&amp;", "&amp;K497&amp;", "&amp;L497&amp;", "&amp;""""&amp;E497&amp;""""&amp;", "&amp;M497&amp;", "&amp;""""&amp;J497&amp;""""&amp;"], "),"")</f>
        <v xml:space="preserve">[496, "Gur", 32.45, 35.2833, "2 Kgs 9:27", 1, "~"], </v>
      </c>
    </row>
    <row r="498" spans="1:15">
      <c r="A498" t="s">
        <v>1302</v>
      </c>
      <c r="B498" t="s">
        <v>338</v>
      </c>
      <c r="C498" t="s">
        <v>339</v>
      </c>
      <c r="D498" t="s">
        <v>340</v>
      </c>
      <c r="E498" t="s">
        <v>1303</v>
      </c>
      <c r="G498" s="1">
        <v>497</v>
      </c>
      <c r="H498" s="1" t="str">
        <f t="shared" si="35"/>
        <v>~</v>
      </c>
      <c r="I498" s="1" t="str">
        <f t="shared" si="36"/>
        <v/>
      </c>
      <c r="J498" s="1" t="str">
        <f t="shared" si="34"/>
        <v>~</v>
      </c>
      <c r="K498">
        <v>30.734691000000002</v>
      </c>
      <c r="L498">
        <v>35.606250000000003</v>
      </c>
      <c r="M498" s="1">
        <f>IF(J498="",0,1)</f>
        <v>1</v>
      </c>
      <c r="N498" s="1">
        <f t="shared" si="33"/>
        <v>1</v>
      </c>
      <c r="O498" t="str">
        <f>IF(N498=1,CONCATENATE("["&amp;G498&amp;", "&amp;""""&amp;A498&amp;""""&amp;", "&amp;K498&amp;", "&amp;L498&amp;", "&amp;""""&amp;E498&amp;""""&amp;", "&amp;M498&amp;", "&amp;""""&amp;J498&amp;""""&amp;"], "),"")</f>
        <v xml:space="preserve">[497, "Gurbaal", 30.734691, 35.60625, "2 Chr 26:7", 1, "~"], </v>
      </c>
    </row>
    <row r="499" spans="1:15">
      <c r="A499" t="s">
        <v>1304</v>
      </c>
      <c r="C499">
        <v>36.344971999999999</v>
      </c>
      <c r="D499">
        <v>40.789332999999999</v>
      </c>
      <c r="E499" t="s">
        <v>1305</v>
      </c>
      <c r="F499" t="s">
        <v>1122</v>
      </c>
      <c r="G499" s="1">
        <v>498</v>
      </c>
      <c r="H499" s="1" t="str">
        <f t="shared" si="35"/>
        <v/>
      </c>
      <c r="I499" s="1" t="str">
        <f t="shared" si="36"/>
        <v/>
      </c>
      <c r="J499" s="1" t="str">
        <f t="shared" si="34"/>
        <v/>
      </c>
      <c r="K499">
        <v>36.344971999999999</v>
      </c>
      <c r="L499">
        <v>40.789332999999999</v>
      </c>
      <c r="M499" s="1">
        <f>IF(J499="",0,1)</f>
        <v>0</v>
      </c>
      <c r="N499" s="1">
        <f t="shared" si="33"/>
        <v>1</v>
      </c>
      <c r="O499" t="str">
        <f>IF(N499=1,CONCATENATE("["&amp;G499&amp;", "&amp;""""&amp;A499&amp;""""&amp;", "&amp;K499&amp;", "&amp;L499&amp;", "&amp;""""&amp;E499&amp;""""&amp;", "&amp;M499&amp;", "&amp;""""&amp;J499&amp;""""&amp;"], "),"")</f>
        <v xml:space="preserve">[498, "Habor", 36.344972, 40.789333, "2 Kgs 17:6, 2 Kgs 18:11, 1 Chr 5:26", 0, ""], </v>
      </c>
    </row>
    <row r="500" spans="1:15">
      <c r="A500" t="s">
        <v>1306</v>
      </c>
      <c r="C500">
        <v>31.466604</v>
      </c>
      <c r="D500">
        <v>35.216690999999997</v>
      </c>
      <c r="E500" t="s">
        <v>1307</v>
      </c>
      <c r="F500" t="s">
        <v>1308</v>
      </c>
      <c r="G500" s="1">
        <v>499</v>
      </c>
      <c r="H500" s="1" t="str">
        <f t="shared" si="35"/>
        <v/>
      </c>
      <c r="I500" s="1" t="str">
        <f t="shared" si="36"/>
        <v/>
      </c>
      <c r="J500" s="1" t="str">
        <f t="shared" si="34"/>
        <v/>
      </c>
      <c r="K500">
        <v>31.466604</v>
      </c>
      <c r="L500">
        <v>35.216690999999997</v>
      </c>
      <c r="M500" s="1">
        <f>IF(J500="",0,1)</f>
        <v>0</v>
      </c>
      <c r="N500" s="1">
        <f t="shared" si="33"/>
        <v>1</v>
      </c>
      <c r="O500" t="str">
        <f>IF(N500=1,CONCATENATE("["&amp;G500&amp;", "&amp;""""&amp;A500&amp;""""&amp;", "&amp;K500&amp;", "&amp;L500&amp;", "&amp;""""&amp;E500&amp;""""&amp;", "&amp;M500&amp;", "&amp;""""&amp;J500&amp;""""&amp;"], "),"")</f>
        <v xml:space="preserve">[499, "Hachilah", 31.466604, 35.216691, "1 Sam 23:19, 1 Sam 26:1, 1 Sam 26:3", 0, ""], </v>
      </c>
    </row>
    <row r="501" spans="1:15">
      <c r="A501" t="s">
        <v>1309</v>
      </c>
      <c r="C501">
        <v>32.524106000000003</v>
      </c>
      <c r="D501">
        <v>35.205136000000003</v>
      </c>
      <c r="E501" t="s">
        <v>1310</v>
      </c>
      <c r="F501" t="s">
        <v>1311</v>
      </c>
      <c r="G501" s="1">
        <v>500</v>
      </c>
      <c r="H501" s="1" t="str">
        <f t="shared" si="35"/>
        <v/>
      </c>
      <c r="I501" s="1" t="str">
        <f t="shared" si="36"/>
        <v/>
      </c>
      <c r="J501" s="1" t="str">
        <f t="shared" si="34"/>
        <v/>
      </c>
      <c r="K501">
        <v>32.524106000000003</v>
      </c>
      <c r="L501">
        <v>35.205136000000003</v>
      </c>
      <c r="M501" s="1">
        <f>IF(J501="",0,1)</f>
        <v>0</v>
      </c>
      <c r="N501" s="1">
        <f t="shared" si="33"/>
        <v>1</v>
      </c>
      <c r="O501" t="str">
        <f>IF(N501=1,CONCATENATE("["&amp;G501&amp;", "&amp;""""&amp;A501&amp;""""&amp;", "&amp;K501&amp;", "&amp;L501&amp;", "&amp;""""&amp;E501&amp;""""&amp;", "&amp;M501&amp;", "&amp;""""&amp;J501&amp;""""&amp;"], "),"")</f>
        <v xml:space="preserve">[500, "Hadad-rimmon", 32.524106, 35.205136, "Zech 12:11", 0, ""], </v>
      </c>
    </row>
    <row r="502" spans="1:15">
      <c r="A502" t="s">
        <v>1312</v>
      </c>
      <c r="C502">
        <v>31.679511999999999</v>
      </c>
      <c r="D502">
        <v>34.695903000000001</v>
      </c>
      <c r="E502" t="s">
        <v>1313</v>
      </c>
      <c r="F502" t="s">
        <v>1314</v>
      </c>
      <c r="G502" s="1">
        <v>501</v>
      </c>
      <c r="H502" s="1" t="str">
        <f t="shared" si="35"/>
        <v/>
      </c>
      <c r="I502" s="1" t="str">
        <f t="shared" si="36"/>
        <v/>
      </c>
      <c r="J502" s="1" t="str">
        <f t="shared" si="34"/>
        <v/>
      </c>
      <c r="K502">
        <v>31.679511999999999</v>
      </c>
      <c r="L502">
        <v>34.695903000000001</v>
      </c>
      <c r="M502" s="1">
        <f>IF(J502="",0,1)</f>
        <v>0</v>
      </c>
      <c r="N502" s="1">
        <f t="shared" si="33"/>
        <v>1</v>
      </c>
      <c r="O502" t="str">
        <f>IF(N502=1,CONCATENATE("["&amp;G502&amp;", "&amp;""""&amp;A502&amp;""""&amp;", "&amp;K502&amp;", "&amp;L502&amp;", "&amp;""""&amp;E502&amp;""""&amp;", "&amp;M502&amp;", "&amp;""""&amp;J502&amp;""""&amp;"], "),"")</f>
        <v xml:space="preserve">[501, "Hadashah", 31.679512, 34.695903, "Josh 15:37", 0, ""], </v>
      </c>
    </row>
    <row r="503" spans="1:15">
      <c r="A503" t="s">
        <v>1256</v>
      </c>
      <c r="C503">
        <v>31.963574999999999</v>
      </c>
      <c r="D503">
        <v>34.952536000000002</v>
      </c>
      <c r="E503" t="s">
        <v>1315</v>
      </c>
      <c r="G503" s="1">
        <v>502</v>
      </c>
      <c r="H503" s="1" t="str">
        <f t="shared" si="35"/>
        <v/>
      </c>
      <c r="I503" s="1" t="str">
        <f t="shared" si="36"/>
        <v/>
      </c>
      <c r="J503" s="1" t="str">
        <f t="shared" si="34"/>
        <v/>
      </c>
      <c r="K503">
        <v>31.963574999999999</v>
      </c>
      <c r="L503">
        <v>34.952536000000002</v>
      </c>
      <c r="M503" s="1">
        <f>IF(J503="",0,1)</f>
        <v>0</v>
      </c>
      <c r="N503" s="1">
        <f t="shared" si="33"/>
        <v>1</v>
      </c>
      <c r="O503" t="str">
        <f>IF(N503=1,CONCATENATE("["&amp;G503&amp;", "&amp;""""&amp;A503&amp;""""&amp;", "&amp;K503&amp;", "&amp;L503&amp;", "&amp;""""&amp;E503&amp;""""&amp;", "&amp;M503&amp;", "&amp;""""&amp;J503&amp;""""&amp;"], "),"")</f>
        <v xml:space="preserve">[502, "Hadid", 31.963575, 34.952536, "Neh 11:34", 0, ""], </v>
      </c>
    </row>
    <row r="504" spans="1:15">
      <c r="A504" t="s">
        <v>1316</v>
      </c>
      <c r="B504" t="s">
        <v>232</v>
      </c>
      <c r="C504" t="s">
        <v>233</v>
      </c>
      <c r="D504" t="s">
        <v>234</v>
      </c>
      <c r="E504" t="s">
        <v>1317</v>
      </c>
      <c r="G504" s="1">
        <v>503</v>
      </c>
      <c r="H504" s="1" t="str">
        <f t="shared" si="35"/>
        <v>~</v>
      </c>
      <c r="I504" s="1" t="str">
        <f t="shared" si="36"/>
        <v/>
      </c>
      <c r="J504" s="1" t="str">
        <f t="shared" si="34"/>
        <v>~</v>
      </c>
      <c r="K504">
        <v>33.519298999999997</v>
      </c>
      <c r="L504">
        <v>36.313449999999897</v>
      </c>
      <c r="M504" s="1">
        <f>IF(J504="",0,1)</f>
        <v>1</v>
      </c>
      <c r="N504" s="1">
        <f t="shared" si="33"/>
        <v>1</v>
      </c>
      <c r="O504" t="str">
        <f>IF(N504=1,CONCATENATE("["&amp;G504&amp;", "&amp;""""&amp;A504&amp;""""&amp;", "&amp;K504&amp;", "&amp;L504&amp;", "&amp;""""&amp;E504&amp;""""&amp;", "&amp;M504&amp;", "&amp;""""&amp;J504&amp;""""&amp;"], "),"")</f>
        <v xml:space="preserve">[503, "Hadrach", 33.519299, 36.3134499999999, "Zech 9:1", 1, "~"], </v>
      </c>
    </row>
    <row r="505" spans="1:15">
      <c r="A505" t="s">
        <v>1318</v>
      </c>
      <c r="C505">
        <v>31.792732999999998</v>
      </c>
      <c r="D505">
        <v>35.196862000000003</v>
      </c>
      <c r="E505" t="s">
        <v>1319</v>
      </c>
      <c r="F505" t="s">
        <v>1320</v>
      </c>
      <c r="G505" s="1">
        <v>504</v>
      </c>
      <c r="H505" s="1" t="str">
        <f t="shared" si="35"/>
        <v/>
      </c>
      <c r="I505" s="1" t="str">
        <f t="shared" si="36"/>
        <v/>
      </c>
      <c r="J505" s="1" t="str">
        <f t="shared" si="34"/>
        <v/>
      </c>
      <c r="K505">
        <v>31.792732999999998</v>
      </c>
      <c r="L505">
        <v>35.196862000000003</v>
      </c>
      <c r="M505" s="1">
        <f>IF(J505="",0,1)</f>
        <v>0</v>
      </c>
      <c r="N505" s="1">
        <f t="shared" si="33"/>
        <v>1</v>
      </c>
      <c r="O505" t="str">
        <f>IF(N505=1,CONCATENATE("["&amp;G505&amp;", "&amp;""""&amp;A505&amp;""""&amp;", "&amp;K505&amp;", "&amp;L505&amp;", "&amp;""""&amp;E505&amp;""""&amp;", "&amp;M505&amp;", "&amp;""""&amp;J505&amp;""""&amp;"], "),"")</f>
        <v xml:space="preserve">[504, "Haeleph", 31.792733, 35.196862, "Josh 18:28", 0, ""], </v>
      </c>
    </row>
    <row r="506" spans="1:15">
      <c r="A506" t="s">
        <v>1321</v>
      </c>
      <c r="B506" t="s">
        <v>1322</v>
      </c>
      <c r="C506" t="s">
        <v>1323</v>
      </c>
      <c r="D506" t="s">
        <v>1324</v>
      </c>
      <c r="E506" t="s">
        <v>1325</v>
      </c>
      <c r="F506" t="s">
        <v>590</v>
      </c>
      <c r="G506" s="1">
        <v>505</v>
      </c>
      <c r="H506" s="1" t="str">
        <f t="shared" si="35"/>
        <v/>
      </c>
      <c r="I506" s="1" t="str">
        <f t="shared" si="36"/>
        <v>?</v>
      </c>
      <c r="J506" s="1" t="str">
        <f t="shared" si="34"/>
        <v>?</v>
      </c>
      <c r="K506">
        <v>29.946580000000001</v>
      </c>
      <c r="L506">
        <v>32.425144000000003</v>
      </c>
      <c r="M506" s="1">
        <f>IF(J506="",0,1)</f>
        <v>1</v>
      </c>
      <c r="N506" s="1">
        <f t="shared" si="33"/>
        <v>1</v>
      </c>
      <c r="O506" t="str">
        <f>IF(N506=1,CONCATENATE("["&amp;G506&amp;", "&amp;""""&amp;A506&amp;""""&amp;", "&amp;K506&amp;", "&amp;L506&amp;", "&amp;""""&amp;E506&amp;""""&amp;", "&amp;M506&amp;", "&amp;""""&amp;J506&amp;""""&amp;"], "),"")</f>
        <v xml:space="preserve">[505, "Hahiroth", 29.94658, 32.425144, "Num 33:8", 1, "?"], </v>
      </c>
    </row>
    <row r="507" spans="1:15">
      <c r="A507" t="s">
        <v>1326</v>
      </c>
      <c r="B507" t="s">
        <v>1327</v>
      </c>
      <c r="C507">
        <v>32.022222222222197</v>
      </c>
      <c r="D507">
        <v>34.866666666666603</v>
      </c>
      <c r="E507" t="s">
        <v>1328</v>
      </c>
      <c r="G507" s="1">
        <v>506</v>
      </c>
      <c r="H507" s="1" t="str">
        <f t="shared" si="35"/>
        <v/>
      </c>
      <c r="I507" s="1" t="str">
        <f t="shared" si="36"/>
        <v/>
      </c>
      <c r="J507" s="1" t="str">
        <f t="shared" si="34"/>
        <v/>
      </c>
      <c r="K507">
        <v>32.022222220000003</v>
      </c>
      <c r="L507">
        <v>34.866666670000001</v>
      </c>
      <c r="M507" s="1">
        <f>IF(J507="",0,1)</f>
        <v>0</v>
      </c>
      <c r="N507" s="1">
        <f t="shared" si="33"/>
        <v>1</v>
      </c>
      <c r="O507" t="str">
        <f>IF(N507=1,CONCATENATE("["&amp;G507&amp;", "&amp;""""&amp;A507&amp;""""&amp;", "&amp;K507&amp;", "&amp;L507&amp;", "&amp;""""&amp;E507&amp;""""&amp;", "&amp;M507&amp;", "&amp;""""&amp;J507&amp;""""&amp;"], "),"")</f>
        <v xml:space="preserve">[506, "Hakkephirim", 32.02222222, 34.86666667, "Neh 6:2", 0, ""], </v>
      </c>
    </row>
    <row r="508" spans="1:15">
      <c r="A508" t="s">
        <v>1329</v>
      </c>
      <c r="B508" t="s">
        <v>1304</v>
      </c>
      <c r="C508" t="s">
        <v>1330</v>
      </c>
      <c r="D508" t="s">
        <v>1331</v>
      </c>
      <c r="E508" t="s">
        <v>1305</v>
      </c>
      <c r="G508" s="1">
        <v>507</v>
      </c>
      <c r="H508" s="1" t="str">
        <f t="shared" si="35"/>
        <v>~</v>
      </c>
      <c r="I508" s="1" t="str">
        <f t="shared" si="36"/>
        <v/>
      </c>
      <c r="J508" s="1" t="str">
        <f t="shared" si="34"/>
        <v>~</v>
      </c>
      <c r="K508">
        <v>36.344971999999999</v>
      </c>
      <c r="L508">
        <v>40.789332999999999</v>
      </c>
      <c r="M508" s="1">
        <f>IF(J508="",0,1)</f>
        <v>1</v>
      </c>
      <c r="N508" s="1">
        <f t="shared" si="33"/>
        <v>1</v>
      </c>
      <c r="O508" t="str">
        <f>IF(N508=1,CONCATENATE("["&amp;G508&amp;", "&amp;""""&amp;A508&amp;""""&amp;", "&amp;K508&amp;", "&amp;L508&amp;", "&amp;""""&amp;E508&amp;""""&amp;", "&amp;M508&amp;", "&amp;""""&amp;J508&amp;""""&amp;"], "),"")</f>
        <v xml:space="preserve">[507, "Halah", 36.344972, 40.789333, "2 Kgs 17:6, 2 Kgs 18:11, 1 Chr 5:26", 1, "~"], </v>
      </c>
    </row>
    <row r="509" spans="1:15">
      <c r="A509" t="s">
        <v>1332</v>
      </c>
      <c r="C509">
        <v>31.579549</v>
      </c>
      <c r="D509">
        <v>35.099102999999999</v>
      </c>
      <c r="E509" t="s">
        <v>1333</v>
      </c>
      <c r="G509" s="1">
        <v>508</v>
      </c>
      <c r="H509" s="1" t="str">
        <f t="shared" si="35"/>
        <v/>
      </c>
      <c r="I509" s="1" t="str">
        <f t="shared" si="36"/>
        <v/>
      </c>
      <c r="J509" s="1" t="str">
        <f t="shared" si="34"/>
        <v/>
      </c>
      <c r="K509">
        <v>31.579549</v>
      </c>
      <c r="L509">
        <v>35.099102999999999</v>
      </c>
      <c r="M509" s="1">
        <f>IF(J509="",0,1)</f>
        <v>0</v>
      </c>
      <c r="N509" s="1">
        <f t="shared" si="33"/>
        <v>1</v>
      </c>
      <c r="O509" t="str">
        <f>IF(N509=1,CONCATENATE("["&amp;G509&amp;", "&amp;""""&amp;A509&amp;""""&amp;", "&amp;K509&amp;", "&amp;L509&amp;", "&amp;""""&amp;E509&amp;""""&amp;", "&amp;M509&amp;", "&amp;""""&amp;J509&amp;""""&amp;"], "),"")</f>
        <v xml:space="preserve">[508, "Halhul", 31.579549, 35.099103, "Josh 15:58", 0, ""], </v>
      </c>
    </row>
    <row r="510" spans="1:15">
      <c r="A510" t="s">
        <v>1334</v>
      </c>
      <c r="B510" t="s">
        <v>519</v>
      </c>
      <c r="C510" t="s">
        <v>1335</v>
      </c>
      <c r="D510" t="s">
        <v>1336</v>
      </c>
      <c r="E510" t="s">
        <v>520</v>
      </c>
      <c r="G510" s="1">
        <v>509</v>
      </c>
      <c r="H510" s="1" t="str">
        <f t="shared" si="35"/>
        <v>~</v>
      </c>
      <c r="I510" s="1" t="str">
        <f t="shared" si="36"/>
        <v/>
      </c>
      <c r="J510" s="1" t="str">
        <f t="shared" si="34"/>
        <v>~</v>
      </c>
      <c r="K510">
        <v>32.934736000000001</v>
      </c>
      <c r="L510">
        <v>35.270798999999997</v>
      </c>
      <c r="M510" s="1">
        <f>IF(J510="",0,1)</f>
        <v>1</v>
      </c>
      <c r="N510" s="1">
        <f t="shared" si="33"/>
        <v>1</v>
      </c>
      <c r="O510" t="str">
        <f>IF(N510=1,CONCATENATE("["&amp;G510&amp;", "&amp;""""&amp;A510&amp;""""&amp;", "&amp;K510&amp;", "&amp;L510&amp;", "&amp;""""&amp;E510&amp;""""&amp;", "&amp;M510&amp;", "&amp;""""&amp;J510&amp;""""&amp;"], "),"")</f>
        <v xml:space="preserve">[509, "Hali", 32.934736, 35.270799, "Josh 19:25", 1, "~"], </v>
      </c>
    </row>
    <row r="511" spans="1:15">
      <c r="A511" t="s">
        <v>1337</v>
      </c>
      <c r="B511" t="s">
        <v>114</v>
      </c>
      <c r="C511" t="s">
        <v>184</v>
      </c>
      <c r="D511" t="s">
        <v>185</v>
      </c>
      <c r="E511" t="s">
        <v>1338</v>
      </c>
      <c r="G511" s="1">
        <v>510</v>
      </c>
      <c r="H511" s="1" t="str">
        <f t="shared" si="35"/>
        <v>&lt;</v>
      </c>
      <c r="I511" s="1" t="str">
        <f t="shared" si="36"/>
        <v/>
      </c>
      <c r="J511" s="1" t="str">
        <f t="shared" si="34"/>
        <v>&lt;</v>
      </c>
      <c r="K511">
        <v>31.777443999999999</v>
      </c>
      <c r="L511">
        <v>35.234935</v>
      </c>
      <c r="M511" s="1">
        <f>IF(J511="",0,1)</f>
        <v>1</v>
      </c>
      <c r="N511" s="1">
        <f t="shared" si="33"/>
        <v>1</v>
      </c>
      <c r="O511" t="str">
        <f>IF(N511=1,CONCATENATE("["&amp;G511&amp;", "&amp;""""&amp;A511&amp;""""&amp;", "&amp;K511&amp;", "&amp;L511&amp;", "&amp;""""&amp;E511&amp;""""&amp;", "&amp;M511&amp;", "&amp;""""&amp;J511&amp;""""&amp;"], "),"")</f>
        <v xml:space="preserve">[510, "Hall of Judgment", 31.777444, 35.234935, "1 Kgs 7:7", 1, "&lt;"], </v>
      </c>
    </row>
    <row r="512" spans="1:15">
      <c r="A512" t="s">
        <v>1339</v>
      </c>
      <c r="B512" t="s">
        <v>114</v>
      </c>
      <c r="C512" t="s">
        <v>184</v>
      </c>
      <c r="D512" t="s">
        <v>185</v>
      </c>
      <c r="E512" t="s">
        <v>1340</v>
      </c>
      <c r="G512" s="1">
        <v>511</v>
      </c>
      <c r="H512" s="1" t="str">
        <f t="shared" si="35"/>
        <v>&lt;</v>
      </c>
      <c r="I512" s="1" t="str">
        <f t="shared" si="36"/>
        <v/>
      </c>
      <c r="J512" s="1" t="str">
        <f t="shared" si="34"/>
        <v>&lt;</v>
      </c>
      <c r="K512">
        <v>31.777443999999999</v>
      </c>
      <c r="L512">
        <v>35.234935</v>
      </c>
      <c r="M512" s="1">
        <f>IF(J512="",0,1)</f>
        <v>1</v>
      </c>
      <c r="N512" s="1">
        <f t="shared" si="33"/>
        <v>1</v>
      </c>
      <c r="O512" t="str">
        <f>IF(N512=1,CONCATENATE("["&amp;G512&amp;", "&amp;""""&amp;A512&amp;""""&amp;", "&amp;K512&amp;", "&amp;L512&amp;", "&amp;""""&amp;E512&amp;""""&amp;", "&amp;M512&amp;", "&amp;""""&amp;J512&amp;""""&amp;"], "),"")</f>
        <v xml:space="preserve">[511, "Hall of Pillars", 31.777444, 35.234935, "1 Kgs 7:6", 1, "&lt;"], </v>
      </c>
    </row>
    <row r="513" spans="1:15">
      <c r="A513" t="s">
        <v>1341</v>
      </c>
      <c r="B513" t="s">
        <v>114</v>
      </c>
      <c r="C513" t="s">
        <v>184</v>
      </c>
      <c r="D513" t="s">
        <v>185</v>
      </c>
      <c r="E513" t="s">
        <v>1338</v>
      </c>
      <c r="G513" s="1">
        <v>512</v>
      </c>
      <c r="H513" s="1" t="str">
        <f t="shared" si="35"/>
        <v>&lt;</v>
      </c>
      <c r="I513" s="1" t="str">
        <f t="shared" si="36"/>
        <v/>
      </c>
      <c r="J513" s="1" t="str">
        <f t="shared" si="34"/>
        <v>&lt;</v>
      </c>
      <c r="K513">
        <v>31.777443999999999</v>
      </c>
      <c r="L513">
        <v>35.234935</v>
      </c>
      <c r="M513" s="1">
        <f>IF(J513="",0,1)</f>
        <v>1</v>
      </c>
      <c r="N513" s="1">
        <f t="shared" si="33"/>
        <v>1</v>
      </c>
      <c r="O513" t="str">
        <f>IF(N513=1,CONCATENATE("["&amp;G513&amp;", "&amp;""""&amp;A513&amp;""""&amp;", "&amp;K513&amp;", "&amp;L513&amp;", "&amp;""""&amp;E513&amp;""""&amp;", "&amp;M513&amp;", "&amp;""""&amp;J513&amp;""""&amp;"], "),"")</f>
        <v xml:space="preserve">[512, "Hall of the Throne", 31.777444, 35.234935, "1 Kgs 7:7", 1, "&lt;"], </v>
      </c>
    </row>
    <row r="514" spans="1:15">
      <c r="A514" t="s">
        <v>1342</v>
      </c>
      <c r="B514" t="s">
        <v>164</v>
      </c>
      <c r="C514">
        <v>31.950188554684601</v>
      </c>
      <c r="D514">
        <v>35.924131358727401</v>
      </c>
      <c r="E514" t="s">
        <v>298</v>
      </c>
      <c r="G514" s="1">
        <v>513</v>
      </c>
      <c r="H514" s="1" t="str">
        <f t="shared" si="35"/>
        <v/>
      </c>
      <c r="I514" s="1" t="str">
        <f t="shared" si="36"/>
        <v/>
      </c>
      <c r="J514" s="1" t="str">
        <f t="shared" si="34"/>
        <v/>
      </c>
      <c r="K514">
        <v>31.95018855</v>
      </c>
      <c r="L514">
        <v>35.924131359999997</v>
      </c>
      <c r="M514" s="1">
        <f>IF(J514="",0,1)</f>
        <v>0</v>
      </c>
      <c r="N514" s="1">
        <f t="shared" si="33"/>
        <v>1</v>
      </c>
      <c r="O514" t="str">
        <f>IF(N514=1,CONCATENATE("["&amp;G514&amp;", "&amp;""""&amp;A514&amp;""""&amp;", "&amp;K514&amp;", "&amp;L514&amp;", "&amp;""""&amp;E514&amp;""""&amp;", "&amp;M514&amp;", "&amp;""""&amp;J514&amp;""""&amp;"], "),"")</f>
        <v xml:space="preserve">[513, "Ham 1", 31.95018855, 35.92413136, "Gen 14:5", 0, ""], </v>
      </c>
    </row>
    <row r="515" spans="1:15">
      <c r="A515" t="s">
        <v>1343</v>
      </c>
      <c r="B515" t="s">
        <v>832</v>
      </c>
      <c r="C515" t="s">
        <v>975</v>
      </c>
      <c r="D515" t="s">
        <v>976</v>
      </c>
      <c r="E515" t="s">
        <v>1344</v>
      </c>
      <c r="G515" s="1">
        <v>514</v>
      </c>
      <c r="H515" s="1" t="str">
        <f t="shared" si="35"/>
        <v>&gt;</v>
      </c>
      <c r="I515" s="1" t="str">
        <f t="shared" si="36"/>
        <v/>
      </c>
      <c r="J515" s="1" t="str">
        <f t="shared" si="34"/>
        <v>&gt;</v>
      </c>
      <c r="K515">
        <v>30.108086</v>
      </c>
      <c r="L515">
        <v>31.33822</v>
      </c>
      <c r="M515" s="1">
        <f>IF(J515="",0,1)</f>
        <v>1</v>
      </c>
      <c r="N515" s="1">
        <f t="shared" ref="N515:N578" si="37">IF(AND(K515&lt;&gt;"",L515&lt;&gt;""),1,0)</f>
        <v>1</v>
      </c>
      <c r="O515" t="str">
        <f>IF(N515=1,CONCATENATE("["&amp;G515&amp;", "&amp;""""&amp;A515&amp;""""&amp;", "&amp;K515&amp;", "&amp;L515&amp;", "&amp;""""&amp;E515&amp;""""&amp;", "&amp;M515&amp;", "&amp;""""&amp;J515&amp;""""&amp;"], "),"")</f>
        <v xml:space="preserve">[514, "Ham 2", 30.108086, 31.33822, "Ps 105:23, Ps 105:27, Ps 106:22", 1, "&gt;"], </v>
      </c>
    </row>
    <row r="516" spans="1:15">
      <c r="A516" t="s">
        <v>266</v>
      </c>
      <c r="C516">
        <v>35.136203999999999</v>
      </c>
      <c r="D516">
        <v>36.749487999999999</v>
      </c>
      <c r="E516" t="s">
        <v>1345</v>
      </c>
      <c r="G516" s="1">
        <v>515</v>
      </c>
      <c r="H516" s="1" t="str">
        <f t="shared" si="35"/>
        <v/>
      </c>
      <c r="I516" s="1" t="str">
        <f t="shared" si="36"/>
        <v/>
      </c>
      <c r="J516" s="1" t="str">
        <f t="shared" si="34"/>
        <v/>
      </c>
      <c r="K516">
        <v>35.136203999999999</v>
      </c>
      <c r="L516">
        <v>36.749487999999999</v>
      </c>
      <c r="M516" s="1">
        <f>IF(J516="",0,1)</f>
        <v>0</v>
      </c>
      <c r="N516" s="1">
        <f t="shared" si="37"/>
        <v>1</v>
      </c>
      <c r="O516" t="str">
        <f>IF(N516=1,CONCATENATE("["&amp;G516&amp;", "&amp;""""&amp;A516&amp;""""&amp;", "&amp;K516&amp;", "&amp;L516&amp;", "&amp;""""&amp;E516&amp;""""&amp;", "&amp;M516&amp;", "&amp;""""&amp;J516&amp;""""&amp;"], "),"")</f>
        <v xml:space="preserve">[515, "Hamath", 35.136204, 36.749488, "2 Sam 8:9, 2 Kgs 14:28, 2 Kgs 17:24, 2 Kgs 17:30, 2 Kgs 18:34, 2 Kgs 19:13, 2 Kgs 23:33, 2 Kgs 25:21, 1 Chr 18:9, 2 Chr 8:4, Isa 10:9, Isa 11:11, Isa 36:19, Isa 37:13, Jer 39:5, Jer 49:23, Jer 52:9, Jer 52:27, Ezek 47:16, Ezek 47:17, Ezek 48:1, Amos 6:2, Zech 9:2", 0, ""], </v>
      </c>
    </row>
    <row r="517" spans="1:15">
      <c r="A517" t="s">
        <v>1346</v>
      </c>
      <c r="B517" t="s">
        <v>266</v>
      </c>
      <c r="C517">
        <v>35.136203999999999</v>
      </c>
      <c r="D517">
        <v>36.749487999999999</v>
      </c>
      <c r="E517" t="s">
        <v>1347</v>
      </c>
      <c r="G517" s="1">
        <v>516</v>
      </c>
      <c r="H517" s="1" t="str">
        <f t="shared" si="35"/>
        <v/>
      </c>
      <c r="I517" s="1" t="str">
        <f t="shared" si="36"/>
        <v/>
      </c>
      <c r="J517" s="1" t="str">
        <f t="shared" si="34"/>
        <v/>
      </c>
      <c r="K517">
        <v>35.136203999999999</v>
      </c>
      <c r="L517">
        <v>36.749487999999999</v>
      </c>
      <c r="M517" s="1">
        <f>IF(J517="",0,1)</f>
        <v>0</v>
      </c>
      <c r="N517" s="1">
        <f t="shared" si="37"/>
        <v>1</v>
      </c>
      <c r="O517" t="str">
        <f>IF(N517=1,CONCATENATE("["&amp;G517&amp;", "&amp;""""&amp;A517&amp;""""&amp;", "&amp;K517&amp;", "&amp;L517&amp;", "&amp;""""&amp;E517&amp;""""&amp;", "&amp;M517&amp;", "&amp;""""&amp;J517&amp;""""&amp;"], "),"")</f>
        <v xml:space="preserve">[516, "Hamath-zobah", 35.136204, 36.749488, "2 Chr 8:3", 0, ""], </v>
      </c>
    </row>
    <row r="518" spans="1:15">
      <c r="A518" t="s">
        <v>1348</v>
      </c>
      <c r="C518">
        <v>33.125827999999998</v>
      </c>
      <c r="D518">
        <v>35.164999999999999</v>
      </c>
      <c r="E518" t="s">
        <v>1349</v>
      </c>
      <c r="G518" s="1">
        <v>517</v>
      </c>
      <c r="H518" s="1" t="str">
        <f t="shared" si="35"/>
        <v/>
      </c>
      <c r="I518" s="1" t="str">
        <f t="shared" si="36"/>
        <v/>
      </c>
      <c r="J518" s="1" t="str">
        <f t="shared" si="34"/>
        <v/>
      </c>
      <c r="K518">
        <v>33.125827999999998</v>
      </c>
      <c r="L518">
        <v>35.164999999999999</v>
      </c>
      <c r="M518" s="1">
        <f>IF(J518="",0,1)</f>
        <v>0</v>
      </c>
      <c r="N518" s="1">
        <f t="shared" si="37"/>
        <v>1</v>
      </c>
      <c r="O518" t="str">
        <f>IF(N518=1,CONCATENATE("["&amp;G518&amp;", "&amp;""""&amp;A518&amp;""""&amp;", "&amp;K518&amp;", "&amp;L518&amp;", "&amp;""""&amp;E518&amp;""""&amp;", "&amp;M518&amp;", "&amp;""""&amp;J518&amp;""""&amp;"], "),"")</f>
        <v xml:space="preserve">[517, "Hammath", 33.125828, 35.165, "Josh 19:35, 1 Chr 2:55", 0, ""], </v>
      </c>
    </row>
    <row r="519" spans="1:15">
      <c r="A519" t="s">
        <v>1350</v>
      </c>
      <c r="B519" t="s">
        <v>1348</v>
      </c>
      <c r="C519">
        <v>33.125827999999998</v>
      </c>
      <c r="D519">
        <v>35.164999999999999</v>
      </c>
      <c r="E519" t="s">
        <v>1351</v>
      </c>
      <c r="G519" s="1">
        <v>518</v>
      </c>
      <c r="H519" s="1" t="str">
        <f t="shared" si="35"/>
        <v/>
      </c>
      <c r="I519" s="1" t="str">
        <f t="shared" si="36"/>
        <v/>
      </c>
      <c r="J519" s="1" t="str">
        <f t="shared" si="34"/>
        <v/>
      </c>
      <c r="K519">
        <v>33.125827999999998</v>
      </c>
      <c r="L519">
        <v>35.164999999999999</v>
      </c>
      <c r="M519" s="1">
        <f>IF(J519="",0,1)</f>
        <v>0</v>
      </c>
      <c r="N519" s="1">
        <f t="shared" si="37"/>
        <v>1</v>
      </c>
      <c r="O519" t="str">
        <f>IF(N519=1,CONCATENATE("["&amp;G519&amp;", "&amp;""""&amp;A519&amp;""""&amp;", "&amp;K519&amp;", "&amp;L519&amp;", "&amp;""""&amp;E519&amp;""""&amp;", "&amp;M519&amp;", "&amp;""""&amp;J519&amp;""""&amp;"], "),"")</f>
        <v xml:space="preserve">[518, "Hammon", 33.125828, 35.165, "Josh 19:28, 1 Chr 6:76", 0, ""], </v>
      </c>
    </row>
    <row r="520" spans="1:15">
      <c r="A520" t="s">
        <v>1352</v>
      </c>
      <c r="B520" t="s">
        <v>1348</v>
      </c>
      <c r="C520">
        <v>33.125827999999998</v>
      </c>
      <c r="D520">
        <v>35.164999999999999</v>
      </c>
      <c r="E520" t="s">
        <v>1353</v>
      </c>
      <c r="G520" s="1">
        <v>519</v>
      </c>
      <c r="H520" s="1" t="str">
        <f t="shared" si="35"/>
        <v/>
      </c>
      <c r="I520" s="1" t="str">
        <f t="shared" si="36"/>
        <v/>
      </c>
      <c r="J520" s="1" t="str">
        <f t="shared" ref="J520:J583" si="38">IF(H520&lt;&gt;"",H520,IF(I520&lt;&gt;"",I520,""))</f>
        <v/>
      </c>
      <c r="K520">
        <v>33.125827999999998</v>
      </c>
      <c r="L520">
        <v>35.164999999999999</v>
      </c>
      <c r="M520" s="1">
        <f>IF(J520="",0,1)</f>
        <v>0</v>
      </c>
      <c r="N520" s="1">
        <f t="shared" si="37"/>
        <v>1</v>
      </c>
      <c r="O520" t="str">
        <f>IF(N520=1,CONCATENATE("["&amp;G520&amp;", "&amp;""""&amp;A520&amp;""""&amp;", "&amp;K520&amp;", "&amp;L520&amp;", "&amp;""""&amp;E520&amp;""""&amp;", "&amp;M520&amp;", "&amp;""""&amp;J520&amp;""""&amp;"], "),"")</f>
        <v xml:space="preserve">[519, "Hammoth-dor", 33.125828, 35.165, "Josh 21:32", 0, ""], </v>
      </c>
    </row>
    <row r="521" spans="1:15">
      <c r="A521" t="s">
        <v>1354</v>
      </c>
      <c r="B521" t="s">
        <v>136</v>
      </c>
      <c r="C521" t="s">
        <v>1355</v>
      </c>
      <c r="D521" t="s">
        <v>1356</v>
      </c>
      <c r="E521" t="s">
        <v>1357</v>
      </c>
      <c r="G521" s="1">
        <v>520</v>
      </c>
      <c r="H521" s="1" t="str">
        <f t="shared" si="35"/>
        <v>~</v>
      </c>
      <c r="I521" s="1" t="str">
        <f t="shared" si="36"/>
        <v/>
      </c>
      <c r="J521" s="1" t="str">
        <f t="shared" si="38"/>
        <v>~</v>
      </c>
      <c r="K521">
        <v>31.496845137106</v>
      </c>
      <c r="L521">
        <v>35.7828410529699</v>
      </c>
      <c r="M521" s="1">
        <f>IF(J521="",0,1)</f>
        <v>1</v>
      </c>
      <c r="N521" s="1">
        <f t="shared" si="37"/>
        <v>1</v>
      </c>
      <c r="O521" t="str">
        <f>IF(N521=1,CONCATENATE("["&amp;G521&amp;", "&amp;""""&amp;A521&amp;""""&amp;", "&amp;K521&amp;", "&amp;L521&amp;", "&amp;""""&amp;E521&amp;""""&amp;", "&amp;M521&amp;", "&amp;""""&amp;J521&amp;""""&amp;"], "),"")</f>
        <v xml:space="preserve">[520, "Hamonah", 31.496845137106, 35.7828410529699, "Ezek 39:16", 1, "~"], </v>
      </c>
    </row>
    <row r="522" spans="1:15">
      <c r="A522" t="s">
        <v>1358</v>
      </c>
      <c r="C522">
        <v>29.085425000000001</v>
      </c>
      <c r="D522">
        <v>30.934401999999999</v>
      </c>
      <c r="E522" t="s">
        <v>1359</v>
      </c>
      <c r="F522" t="s">
        <v>1360</v>
      </c>
      <c r="G522" s="1">
        <v>521</v>
      </c>
      <c r="H522" s="1" t="str">
        <f t="shared" si="35"/>
        <v/>
      </c>
      <c r="I522" s="1" t="str">
        <f t="shared" si="36"/>
        <v/>
      </c>
      <c r="J522" s="1" t="str">
        <f t="shared" si="38"/>
        <v/>
      </c>
      <c r="K522">
        <v>29.085425000000001</v>
      </c>
      <c r="L522">
        <v>30.934401999999999</v>
      </c>
      <c r="M522" s="1">
        <f>IF(J522="",0,1)</f>
        <v>0</v>
      </c>
      <c r="N522" s="1">
        <f t="shared" si="37"/>
        <v>1</v>
      </c>
      <c r="O522" t="str">
        <f>IF(N522=1,CONCATENATE("["&amp;G522&amp;", "&amp;""""&amp;A522&amp;""""&amp;", "&amp;K522&amp;", "&amp;L522&amp;", "&amp;""""&amp;E522&amp;""""&amp;", "&amp;M522&amp;", "&amp;""""&amp;J522&amp;""""&amp;"], "),"")</f>
        <v xml:space="preserve">[521, "Hanes", 29.085425, 30.934402, "Isa 30:4", 0, ""], </v>
      </c>
    </row>
    <row r="523" spans="1:15">
      <c r="A523" t="s">
        <v>1361</v>
      </c>
      <c r="C523">
        <v>32.916001999999999</v>
      </c>
      <c r="D523">
        <v>35.426636999999999</v>
      </c>
      <c r="E523" t="s">
        <v>1362</v>
      </c>
      <c r="G523" s="1">
        <v>522</v>
      </c>
      <c r="H523" s="1" t="str">
        <f t="shared" si="35"/>
        <v/>
      </c>
      <c r="I523" s="1" t="str">
        <f t="shared" si="36"/>
        <v/>
      </c>
      <c r="J523" s="1" t="str">
        <f t="shared" si="38"/>
        <v/>
      </c>
      <c r="K523">
        <v>32.916001999999999</v>
      </c>
      <c r="L523">
        <v>35.426636999999999</v>
      </c>
      <c r="M523" s="1">
        <f>IF(J523="",0,1)</f>
        <v>0</v>
      </c>
      <c r="N523" s="1">
        <f t="shared" si="37"/>
        <v>1</v>
      </c>
      <c r="O523" t="str">
        <f>IF(N523=1,CONCATENATE("["&amp;G523&amp;", "&amp;""""&amp;A523&amp;""""&amp;", "&amp;K523&amp;", "&amp;L523&amp;", "&amp;""""&amp;E523&amp;""""&amp;", "&amp;M523&amp;", "&amp;""""&amp;J523&amp;""""&amp;"], "),"")</f>
        <v xml:space="preserve">[522, "Hannathon", 32.916002, 35.426637, "Josh 19:14", 0, ""], </v>
      </c>
    </row>
    <row r="524" spans="1:15">
      <c r="A524" t="s">
        <v>1363</v>
      </c>
      <c r="B524" t="s">
        <v>31</v>
      </c>
      <c r="C524">
        <v>32.608682695405903</v>
      </c>
      <c r="D524">
        <v>35.288264330845401</v>
      </c>
      <c r="E524" t="s">
        <v>171</v>
      </c>
      <c r="F524" t="s">
        <v>26</v>
      </c>
      <c r="G524" s="1">
        <v>523</v>
      </c>
      <c r="H524" s="1" t="str">
        <f t="shared" si="35"/>
        <v/>
      </c>
      <c r="I524" s="1" t="str">
        <f t="shared" si="36"/>
        <v/>
      </c>
      <c r="J524" s="1" t="str">
        <f t="shared" si="38"/>
        <v/>
      </c>
      <c r="K524">
        <v>32.608682700000003</v>
      </c>
      <c r="L524">
        <v>35.288264329999997</v>
      </c>
      <c r="M524" s="1">
        <f>IF(J524="",0,1)</f>
        <v>0</v>
      </c>
      <c r="N524" s="1">
        <f t="shared" si="37"/>
        <v>1</v>
      </c>
      <c r="O524" t="str">
        <f>IF(N524=1,CONCATENATE("["&amp;G524&amp;", "&amp;""""&amp;A524&amp;""""&amp;", "&amp;K524&amp;", "&amp;L524&amp;", "&amp;""""&amp;E524&amp;""""&amp;", "&amp;M524&amp;", "&amp;""""&amp;J524&amp;""""&amp;"], "),"")</f>
        <v xml:space="preserve">[523, "Hapharaim", 32.6086827, 35.28826433, "Josh 19:19", 0, ""], </v>
      </c>
    </row>
    <row r="525" spans="1:15">
      <c r="A525" t="s">
        <v>1364</v>
      </c>
      <c r="B525" t="s">
        <v>1304</v>
      </c>
      <c r="C525" t="s">
        <v>1330</v>
      </c>
      <c r="D525" t="s">
        <v>1331</v>
      </c>
      <c r="E525" t="s">
        <v>1365</v>
      </c>
      <c r="G525" s="1">
        <v>524</v>
      </c>
      <c r="H525" s="1" t="str">
        <f t="shared" ref="H525:H588" si="39">IF(ISNUMBER(LEFT(C525,1)*1),"",LEFT(C525,1))</f>
        <v>~</v>
      </c>
      <c r="I525" s="1" t="str">
        <f t="shared" ref="I525:I588" si="40">IF(ISNUMBER(RIGHT(C525,1)*1),"",RIGHT(C525,1))</f>
        <v/>
      </c>
      <c r="J525" s="1" t="str">
        <f t="shared" si="38"/>
        <v>~</v>
      </c>
      <c r="K525">
        <v>36.344971999999999</v>
      </c>
      <c r="L525">
        <v>40.789332999999999</v>
      </c>
      <c r="M525" s="1">
        <f>IF(J525="",0,1)</f>
        <v>1</v>
      </c>
      <c r="N525" s="1">
        <f t="shared" si="37"/>
        <v>1</v>
      </c>
      <c r="O525" t="str">
        <f>IF(N525=1,CONCATENATE("["&amp;G525&amp;", "&amp;""""&amp;A525&amp;""""&amp;", "&amp;K525&amp;", "&amp;L525&amp;", "&amp;""""&amp;E525&amp;""""&amp;", "&amp;M525&amp;", "&amp;""""&amp;J525&amp;""""&amp;"], "),"")</f>
        <v xml:space="preserve">[524, "Hara", 36.344972, 40.789333, "1 Chr 5:26", 1, "~"], </v>
      </c>
    </row>
    <row r="526" spans="1:15">
      <c r="A526" t="s">
        <v>1366</v>
      </c>
      <c r="B526" t="s">
        <v>486</v>
      </c>
      <c r="C526" t="s">
        <v>487</v>
      </c>
      <c r="D526" t="s">
        <v>488</v>
      </c>
      <c r="E526" t="s">
        <v>1367</v>
      </c>
      <c r="G526" s="1">
        <v>525</v>
      </c>
      <c r="H526" s="1" t="str">
        <f t="shared" si="39"/>
        <v>~</v>
      </c>
      <c r="I526" s="1" t="str">
        <f t="shared" si="40"/>
        <v/>
      </c>
      <c r="J526" s="1" t="str">
        <f t="shared" si="38"/>
        <v>~</v>
      </c>
      <c r="K526">
        <v>30.317395999999999</v>
      </c>
      <c r="L526">
        <v>35.407152000000004</v>
      </c>
      <c r="M526" s="1">
        <f>IF(J526="",0,1)</f>
        <v>1</v>
      </c>
      <c r="N526" s="1">
        <f t="shared" si="37"/>
        <v>1</v>
      </c>
      <c r="O526" t="str">
        <f>IF(N526=1,CONCATENATE("["&amp;G526&amp;", "&amp;""""&amp;A526&amp;""""&amp;", "&amp;K526&amp;", "&amp;L526&amp;", "&amp;""""&amp;E526&amp;""""&amp;", "&amp;M526&amp;", "&amp;""""&amp;J526&amp;""""&amp;"], "),"")</f>
        <v xml:space="preserve">[525, "Haradah", 30.317396, 35.407152, "Num 33:24, Num 33:25", 1, "~"], </v>
      </c>
    </row>
    <row r="527" spans="1:15">
      <c r="A527" t="s">
        <v>1368</v>
      </c>
      <c r="C527">
        <v>36.863864076596499</v>
      </c>
      <c r="D527">
        <v>39.032196722273397</v>
      </c>
      <c r="E527" t="s">
        <v>1369</v>
      </c>
      <c r="G527" s="1">
        <v>526</v>
      </c>
      <c r="H527" s="1" t="str">
        <f t="shared" si="39"/>
        <v/>
      </c>
      <c r="I527" s="1" t="str">
        <f t="shared" si="40"/>
        <v/>
      </c>
      <c r="J527" s="1" t="str">
        <f t="shared" si="38"/>
        <v/>
      </c>
      <c r="K527">
        <v>36.863864079999999</v>
      </c>
      <c r="L527">
        <v>39.032196720000002</v>
      </c>
      <c r="M527" s="1">
        <f>IF(J527="",0,1)</f>
        <v>0</v>
      </c>
      <c r="N527" s="1">
        <f t="shared" si="37"/>
        <v>1</v>
      </c>
      <c r="O527" t="str">
        <f>IF(N527=1,CONCATENATE("["&amp;G527&amp;", "&amp;""""&amp;A527&amp;""""&amp;", "&amp;K527&amp;", "&amp;L527&amp;", "&amp;""""&amp;E527&amp;""""&amp;", "&amp;M527&amp;", "&amp;""""&amp;J527&amp;""""&amp;"], "),"")</f>
        <v xml:space="preserve">[526, "Haran", 36.86386408, 39.03219672, "Gen 11:31, Gen 11:32, Gen 12:4, Gen 12:5, Gen 27:43, Gen 28:10, Gen 29:4, 2 Kgs 19:12, Isa 37:12, Ezek 27:23, Acts 7:2, Acts 7:4", 0, ""], </v>
      </c>
    </row>
    <row r="528" spans="1:15">
      <c r="A528" t="s">
        <v>1370</v>
      </c>
      <c r="B528" t="s">
        <v>1371</v>
      </c>
      <c r="C528" t="s">
        <v>1372</v>
      </c>
      <c r="D528" t="s">
        <v>1373</v>
      </c>
      <c r="E528" t="s">
        <v>1374</v>
      </c>
      <c r="G528" s="1">
        <v>527</v>
      </c>
      <c r="H528" s="1" t="str">
        <f t="shared" si="39"/>
        <v>~</v>
      </c>
      <c r="I528" s="1" t="str">
        <f t="shared" si="40"/>
        <v/>
      </c>
      <c r="J528" s="1" t="str">
        <f t="shared" si="38"/>
        <v>~</v>
      </c>
      <c r="K528">
        <v>32.280231000000001</v>
      </c>
      <c r="L528">
        <v>35.197929000000002</v>
      </c>
      <c r="M528" s="1">
        <f>IF(J528="",0,1)</f>
        <v>1</v>
      </c>
      <c r="N528" s="1">
        <f t="shared" si="37"/>
        <v>1</v>
      </c>
      <c r="O528" t="str">
        <f>IF(N528=1,CONCATENATE("["&amp;G528&amp;", "&amp;""""&amp;A528&amp;""""&amp;", "&amp;K528&amp;", "&amp;L528&amp;", "&amp;""""&amp;E528&amp;""""&amp;", "&amp;M528&amp;", "&amp;""""&amp;J528&amp;""""&amp;"], "),"")</f>
        <v xml:space="preserve">[527, "Harmon", 32.280231, 35.197929, "Amos 4:3", 1, "~"], </v>
      </c>
    </row>
    <row r="529" spans="1:15">
      <c r="A529" t="s">
        <v>1375</v>
      </c>
      <c r="C529">
        <v>32.549638000000002</v>
      </c>
      <c r="D529">
        <v>35.355646999999998</v>
      </c>
      <c r="E529" t="s">
        <v>1376</v>
      </c>
      <c r="F529" t="s">
        <v>1377</v>
      </c>
      <c r="G529" s="1">
        <v>528</v>
      </c>
      <c r="H529" s="1" t="str">
        <f t="shared" si="39"/>
        <v/>
      </c>
      <c r="I529" s="1" t="str">
        <f t="shared" si="40"/>
        <v/>
      </c>
      <c r="J529" s="1" t="str">
        <f t="shared" si="38"/>
        <v/>
      </c>
      <c r="K529">
        <v>32.549638000000002</v>
      </c>
      <c r="L529">
        <v>35.355646999999998</v>
      </c>
      <c r="M529" s="1">
        <f>IF(J529="",0,1)</f>
        <v>0</v>
      </c>
      <c r="N529" s="1">
        <f t="shared" si="37"/>
        <v>1</v>
      </c>
      <c r="O529" t="str">
        <f>IF(N529=1,CONCATENATE("["&amp;G529&amp;", "&amp;""""&amp;A529&amp;""""&amp;", "&amp;K529&amp;", "&amp;L529&amp;", "&amp;""""&amp;E529&amp;""""&amp;", "&amp;M529&amp;", "&amp;""""&amp;J529&amp;""""&amp;"], "),"")</f>
        <v xml:space="preserve">[528, "Harod", 32.549638, 35.355647, "Judg 7:1, 2 Sam 23:25, 1 Chr 11:27", 0, ""], </v>
      </c>
    </row>
    <row r="530" spans="1:15">
      <c r="A530" t="s">
        <v>1378</v>
      </c>
      <c r="C530">
        <v>32.691177000000003</v>
      </c>
      <c r="D530">
        <v>35.110039</v>
      </c>
      <c r="E530" t="s">
        <v>1379</v>
      </c>
      <c r="G530" s="1">
        <v>529</v>
      </c>
      <c r="H530" s="1" t="str">
        <f t="shared" si="39"/>
        <v/>
      </c>
      <c r="I530" s="1" t="str">
        <f t="shared" si="40"/>
        <v/>
      </c>
      <c r="J530" s="1" t="str">
        <f t="shared" si="38"/>
        <v/>
      </c>
      <c r="K530">
        <v>32.691177000000003</v>
      </c>
      <c r="L530">
        <v>35.110039</v>
      </c>
      <c r="M530" s="1">
        <f>IF(J530="",0,1)</f>
        <v>0</v>
      </c>
      <c r="N530" s="1">
        <f t="shared" si="37"/>
        <v>1</v>
      </c>
      <c r="O530" t="str">
        <f>IF(N530=1,CONCATENATE("["&amp;G530&amp;", "&amp;""""&amp;A530&amp;""""&amp;", "&amp;K530&amp;", "&amp;L530&amp;", "&amp;""""&amp;E530&amp;""""&amp;", "&amp;M530&amp;", "&amp;""""&amp;J530&amp;""""&amp;"], "),"")</f>
        <v xml:space="preserve">[529, "Harosheth-hagoyim", 32.691177, 35.110039, "Judg 4:2, Judg 4:13, Judg 4:16", 0, ""], </v>
      </c>
    </row>
    <row r="531" spans="1:15">
      <c r="A531" t="s">
        <v>1380</v>
      </c>
      <c r="B531" t="s">
        <v>486</v>
      </c>
      <c r="C531" t="s">
        <v>487</v>
      </c>
      <c r="D531" t="s">
        <v>488</v>
      </c>
      <c r="E531" t="s">
        <v>1381</v>
      </c>
      <c r="G531" s="1">
        <v>530</v>
      </c>
      <c r="H531" s="1" t="str">
        <f t="shared" si="39"/>
        <v>~</v>
      </c>
      <c r="I531" s="1" t="str">
        <f t="shared" si="40"/>
        <v/>
      </c>
      <c r="J531" s="1" t="str">
        <f t="shared" si="38"/>
        <v>~</v>
      </c>
      <c r="K531">
        <v>30.317395999999999</v>
      </c>
      <c r="L531">
        <v>35.407152000000004</v>
      </c>
      <c r="M531" s="1">
        <f>IF(J531="",0,1)</f>
        <v>1</v>
      </c>
      <c r="N531" s="1">
        <f t="shared" si="37"/>
        <v>1</v>
      </c>
      <c r="O531" t="str">
        <f>IF(N531=1,CONCATENATE("["&amp;G531&amp;", "&amp;""""&amp;A531&amp;""""&amp;", "&amp;K531&amp;", "&amp;L531&amp;", "&amp;""""&amp;E531&amp;""""&amp;", "&amp;M531&amp;", "&amp;""""&amp;J531&amp;""""&amp;"], "),"")</f>
        <v xml:space="preserve">[530, "Hashmonah", 30.317396, 35.407152, "Num 33:29, Num 33:30", 1, "~"], </v>
      </c>
    </row>
    <row r="532" spans="1:15">
      <c r="A532" t="s">
        <v>1382</v>
      </c>
      <c r="B532" t="s">
        <v>457</v>
      </c>
      <c r="C532" t="s">
        <v>458</v>
      </c>
      <c r="D532" t="s">
        <v>459</v>
      </c>
      <c r="E532" t="s">
        <v>1383</v>
      </c>
      <c r="F532" t="s">
        <v>49</v>
      </c>
      <c r="G532" s="1">
        <v>531</v>
      </c>
      <c r="H532" s="1" t="str">
        <f t="shared" si="39"/>
        <v>&gt;</v>
      </c>
      <c r="I532" s="1" t="str">
        <f t="shared" si="40"/>
        <v/>
      </c>
      <c r="J532" s="1" t="str">
        <f t="shared" si="38"/>
        <v>&gt;</v>
      </c>
      <c r="K532">
        <v>32.800075525054403</v>
      </c>
      <c r="L532">
        <v>35.937301304762499</v>
      </c>
      <c r="M532" s="1">
        <f>IF(J532="",0,1)</f>
        <v>1</v>
      </c>
      <c r="N532" s="1">
        <f t="shared" si="37"/>
        <v>1</v>
      </c>
      <c r="O532" t="str">
        <f>IF(N532=1,CONCATENATE("["&amp;G532&amp;", "&amp;""""&amp;A532&amp;""""&amp;", "&amp;K532&amp;", "&amp;L532&amp;", "&amp;""""&amp;E532&amp;""""&amp;", "&amp;M532&amp;", "&amp;""""&amp;J532&amp;""""&amp;"], "),"")</f>
        <v xml:space="preserve">[531, "Hauran", 32.8000755250544, 35.9373013047625, "Ezek 47:16, Ezek 47:18", 1, "&gt;"], </v>
      </c>
    </row>
    <row r="533" spans="1:15">
      <c r="A533" t="s">
        <v>1384</v>
      </c>
      <c r="C533" t="s">
        <v>26</v>
      </c>
      <c r="D533" t="s">
        <v>26</v>
      </c>
      <c r="E533" t="s">
        <v>1385</v>
      </c>
      <c r="G533" s="1">
        <v>532</v>
      </c>
      <c r="H533" s="1" t="str">
        <f t="shared" si="39"/>
        <v>?</v>
      </c>
      <c r="I533" s="1" t="str">
        <f t="shared" si="40"/>
        <v>?</v>
      </c>
      <c r="J533" s="1" t="str">
        <f t="shared" si="38"/>
        <v>?</v>
      </c>
      <c r="M533" s="1">
        <f>IF(J533="",0,1)</f>
        <v>1</v>
      </c>
      <c r="N533" s="1">
        <f t="shared" si="37"/>
        <v>0</v>
      </c>
      <c r="O533" t="str">
        <f>IF(N533=1,CONCATENATE("["&amp;G533&amp;", "&amp;""""&amp;A533&amp;""""&amp;", "&amp;K533&amp;", "&amp;L533&amp;", "&amp;""""&amp;E533&amp;""""&amp;", "&amp;M533&amp;", "&amp;""""&amp;J533&amp;""""&amp;"], "),"")</f>
        <v/>
      </c>
    </row>
    <row r="534" spans="1:15">
      <c r="A534" t="s">
        <v>1386</v>
      </c>
      <c r="C534" t="s">
        <v>1387</v>
      </c>
      <c r="D534" t="s">
        <v>1388</v>
      </c>
      <c r="E534" t="s">
        <v>1389</v>
      </c>
      <c r="G534" s="1">
        <v>533</v>
      </c>
      <c r="H534" s="1" t="str">
        <f t="shared" si="39"/>
        <v>&gt;</v>
      </c>
      <c r="I534" s="1" t="str">
        <f t="shared" si="40"/>
        <v/>
      </c>
      <c r="J534" s="1" t="str">
        <f t="shared" si="38"/>
        <v>&gt;</v>
      </c>
      <c r="K534">
        <v>30.14</v>
      </c>
      <c r="L534">
        <v>35.22</v>
      </c>
      <c r="M534" s="1">
        <f>IF(J534="",0,1)</f>
        <v>1</v>
      </c>
      <c r="N534" s="1">
        <f t="shared" si="37"/>
        <v>1</v>
      </c>
      <c r="O534" t="str">
        <f>IF(N534=1,CONCATENATE("["&amp;G534&amp;", "&amp;""""&amp;A534&amp;""""&amp;", "&amp;K534&amp;", "&amp;L534&amp;", "&amp;""""&amp;E534&amp;""""&amp;", "&amp;M534&amp;", "&amp;""""&amp;J534&amp;""""&amp;"], "),"")</f>
        <v xml:space="preserve">[533, "Havilah 2", 30.14, 35.22, "Gen 25:18, 1 Sam 15:7", 1, "&gt;"], </v>
      </c>
    </row>
    <row r="535" spans="1:15">
      <c r="A535" t="s">
        <v>1390</v>
      </c>
      <c r="B535" t="s">
        <v>1243</v>
      </c>
      <c r="C535" t="s">
        <v>1391</v>
      </c>
      <c r="D535" t="s">
        <v>1392</v>
      </c>
      <c r="E535" t="s">
        <v>1393</v>
      </c>
      <c r="G535" s="1">
        <v>534</v>
      </c>
      <c r="H535" s="1" t="str">
        <f t="shared" si="39"/>
        <v>~</v>
      </c>
      <c r="I535" s="1" t="str">
        <f t="shared" si="40"/>
        <v/>
      </c>
      <c r="J535" s="1" t="str">
        <f t="shared" si="38"/>
        <v>~</v>
      </c>
      <c r="K535">
        <v>32.042523000000003</v>
      </c>
      <c r="L535">
        <v>35.724240999999999</v>
      </c>
      <c r="M535" s="1">
        <f>IF(J535="",0,1)</f>
        <v>1</v>
      </c>
      <c r="N535" s="1">
        <f t="shared" si="37"/>
        <v>1</v>
      </c>
      <c r="O535" t="str">
        <f>IF(N535=1,CONCATENATE("["&amp;G535&amp;", "&amp;""""&amp;A535&amp;""""&amp;", "&amp;K535&amp;", "&amp;L535&amp;", "&amp;""""&amp;E535&amp;""""&amp;", "&amp;M535&amp;", "&amp;""""&amp;J535&amp;""""&amp;"], "),"")</f>
        <v xml:space="preserve">[534, "Havvoth-jair", 32.042523, 35.724241, "Num 32:41, Deut 3:14, Judg 10:4, 1 Chr 2:23", 1, "~"], </v>
      </c>
    </row>
    <row r="536" spans="1:15">
      <c r="A536" t="s">
        <v>1394</v>
      </c>
      <c r="B536" t="s">
        <v>68</v>
      </c>
      <c r="C536" t="s">
        <v>69</v>
      </c>
      <c r="D536" t="s">
        <v>70</v>
      </c>
      <c r="E536" t="s">
        <v>1395</v>
      </c>
      <c r="G536" s="1">
        <v>535</v>
      </c>
      <c r="H536" s="1" t="str">
        <f t="shared" si="39"/>
        <v>~</v>
      </c>
      <c r="I536" s="1" t="str">
        <f t="shared" si="40"/>
        <v/>
      </c>
      <c r="J536" s="1" t="str">
        <f t="shared" si="38"/>
        <v>~</v>
      </c>
      <c r="K536">
        <v>30.952200000000001</v>
      </c>
      <c r="L536">
        <v>34.718699999999998</v>
      </c>
      <c r="M536" s="1">
        <f>IF(J536="",0,1)</f>
        <v>1</v>
      </c>
      <c r="N536" s="1">
        <f t="shared" si="37"/>
        <v>1</v>
      </c>
      <c r="O536" t="str">
        <f>IF(N536=1,CONCATENATE("["&amp;G536&amp;", "&amp;""""&amp;A536&amp;""""&amp;", "&amp;K536&amp;", "&amp;L536&amp;", "&amp;""""&amp;E536&amp;""""&amp;", "&amp;M536&amp;", "&amp;""""&amp;J536&amp;""""&amp;"], "),"")</f>
        <v xml:space="preserve">[535, "Hazar-addar", 30.9522, 34.7187, "Num 34:4", 1, "~"], </v>
      </c>
    </row>
    <row r="537" spans="1:15">
      <c r="A537" t="s">
        <v>1396</v>
      </c>
      <c r="C537">
        <v>34.229498999999997</v>
      </c>
      <c r="D537">
        <v>37.240076999999999</v>
      </c>
      <c r="E537" t="s">
        <v>1397</v>
      </c>
      <c r="F537" t="s">
        <v>1398</v>
      </c>
      <c r="G537" s="1">
        <v>536</v>
      </c>
      <c r="H537" s="1" t="str">
        <f t="shared" si="39"/>
        <v/>
      </c>
      <c r="I537" s="1" t="str">
        <f t="shared" si="40"/>
        <v/>
      </c>
      <c r="J537" s="1" t="str">
        <f t="shared" si="38"/>
        <v/>
      </c>
      <c r="K537">
        <v>34.229498999999997</v>
      </c>
      <c r="L537">
        <v>37.240076999999999</v>
      </c>
      <c r="M537" s="1">
        <f>IF(J537="",0,1)</f>
        <v>0</v>
      </c>
      <c r="N537" s="1">
        <f t="shared" si="37"/>
        <v>1</v>
      </c>
      <c r="O537" t="str">
        <f>IF(N537=1,CONCATENATE("["&amp;G537&amp;", "&amp;""""&amp;A537&amp;""""&amp;", "&amp;K537&amp;", "&amp;L537&amp;", "&amp;""""&amp;E537&amp;""""&amp;", "&amp;M537&amp;", "&amp;""""&amp;J537&amp;""""&amp;"], "),"")</f>
        <v xml:space="preserve">[536, "Hazar-enan", 34.229499, 37.240077, "Num 34:9, Num 34:10, Ezek 47:17, Ezek 48:1", 0, ""], </v>
      </c>
    </row>
    <row r="538" spans="1:15">
      <c r="A538" t="s">
        <v>1399</v>
      </c>
      <c r="B538" t="s">
        <v>149</v>
      </c>
      <c r="C538" t="s">
        <v>150</v>
      </c>
      <c r="D538" t="s">
        <v>151</v>
      </c>
      <c r="E538" t="s">
        <v>1400</v>
      </c>
      <c r="G538" s="1">
        <v>537</v>
      </c>
      <c r="H538" s="1" t="str">
        <f t="shared" si="39"/>
        <v>~</v>
      </c>
      <c r="I538" s="1" t="str">
        <f t="shared" si="40"/>
        <v/>
      </c>
      <c r="J538" s="1" t="str">
        <f t="shared" si="38"/>
        <v>~</v>
      </c>
      <c r="K538">
        <v>31.162327000000001</v>
      </c>
      <c r="L538">
        <v>35.057113999999999</v>
      </c>
      <c r="M538" s="1">
        <f>IF(J538="",0,1)</f>
        <v>1</v>
      </c>
      <c r="N538" s="1">
        <f t="shared" si="37"/>
        <v>1</v>
      </c>
      <c r="O538" t="str">
        <f>IF(N538=1,CONCATENATE("["&amp;G538&amp;", "&amp;""""&amp;A538&amp;""""&amp;", "&amp;K538&amp;", "&amp;L538&amp;", "&amp;""""&amp;E538&amp;""""&amp;", "&amp;M538&amp;", "&amp;""""&amp;J538&amp;""""&amp;"], "),"")</f>
        <v xml:space="preserve">[537, "Hazar-gaddah", 31.162327, 35.057114, "Josh 15:27", 1, "~"], </v>
      </c>
    </row>
    <row r="539" spans="1:15">
      <c r="A539" t="s">
        <v>637</v>
      </c>
      <c r="C539">
        <v>31.215418</v>
      </c>
      <c r="D539">
        <v>34.942985999999998</v>
      </c>
      <c r="E539" t="s">
        <v>1401</v>
      </c>
      <c r="G539" s="1">
        <v>538</v>
      </c>
      <c r="H539" s="1" t="str">
        <f t="shared" si="39"/>
        <v/>
      </c>
      <c r="I539" s="1" t="str">
        <f t="shared" si="40"/>
        <v/>
      </c>
      <c r="J539" s="1" t="str">
        <f t="shared" si="38"/>
        <v/>
      </c>
      <c r="K539">
        <v>31.215418</v>
      </c>
      <c r="L539">
        <v>34.942985999999998</v>
      </c>
      <c r="M539" s="1">
        <f>IF(J539="",0,1)</f>
        <v>0</v>
      </c>
      <c r="N539" s="1">
        <f t="shared" si="37"/>
        <v>1</v>
      </c>
      <c r="O539" t="str">
        <f>IF(N539=1,CONCATENATE("["&amp;G539&amp;", "&amp;""""&amp;A539&amp;""""&amp;", "&amp;K539&amp;", "&amp;L539&amp;", "&amp;""""&amp;E539&amp;""""&amp;", "&amp;M539&amp;", "&amp;""""&amp;J539&amp;""""&amp;"], "),"")</f>
        <v xml:space="preserve">[538, "Hazar-shual", 31.215418, 34.942986, "Josh 15:28, Josh 19:3, 1 Chr 4:28, Neh 11:27", 0, ""], </v>
      </c>
    </row>
    <row r="540" spans="1:15">
      <c r="A540" t="s">
        <v>1402</v>
      </c>
      <c r="B540" t="s">
        <v>547</v>
      </c>
      <c r="C540" t="s">
        <v>548</v>
      </c>
      <c r="D540" t="s">
        <v>549</v>
      </c>
      <c r="E540" t="s">
        <v>1403</v>
      </c>
      <c r="G540" s="1">
        <v>539</v>
      </c>
      <c r="H540" s="1" t="str">
        <f t="shared" si="39"/>
        <v>~</v>
      </c>
      <c r="I540" s="1" t="str">
        <f t="shared" si="40"/>
        <v/>
      </c>
      <c r="J540" s="1" t="str">
        <f t="shared" si="38"/>
        <v>~</v>
      </c>
      <c r="K540">
        <v>31.391667999999999</v>
      </c>
      <c r="L540">
        <v>34.940502000000002</v>
      </c>
      <c r="M540" s="1">
        <f>IF(J540="",0,1)</f>
        <v>1</v>
      </c>
      <c r="N540" s="1">
        <f t="shared" si="37"/>
        <v>1</v>
      </c>
      <c r="O540" t="str">
        <f>IF(N540=1,CONCATENATE("["&amp;G540&amp;", "&amp;""""&amp;A540&amp;""""&amp;", "&amp;K540&amp;", "&amp;L540&amp;", "&amp;""""&amp;E540&amp;""""&amp;", "&amp;M540&amp;", "&amp;""""&amp;J540&amp;""""&amp;"], "),"")</f>
        <v xml:space="preserve">[539, "Hazar-susah", 31.391668, 34.940502, "Josh 19:5", 1, "~"], </v>
      </c>
    </row>
    <row r="541" spans="1:15">
      <c r="A541" t="s">
        <v>1404</v>
      </c>
      <c r="B541" t="s">
        <v>547</v>
      </c>
      <c r="C541" t="s">
        <v>548</v>
      </c>
      <c r="D541" t="s">
        <v>549</v>
      </c>
      <c r="E541" t="s">
        <v>550</v>
      </c>
      <c r="G541" s="1">
        <v>540</v>
      </c>
      <c r="H541" s="1" t="str">
        <f t="shared" si="39"/>
        <v>~</v>
      </c>
      <c r="I541" s="1" t="str">
        <f t="shared" si="40"/>
        <v/>
      </c>
      <c r="J541" s="1" t="str">
        <f t="shared" si="38"/>
        <v>~</v>
      </c>
      <c r="K541">
        <v>31.391667999999999</v>
      </c>
      <c r="L541">
        <v>34.940502000000002</v>
      </c>
      <c r="M541" s="1">
        <f>IF(J541="",0,1)</f>
        <v>1</v>
      </c>
      <c r="N541" s="1">
        <f t="shared" si="37"/>
        <v>1</v>
      </c>
      <c r="O541" t="str">
        <f>IF(N541=1,CONCATENATE("["&amp;G541&amp;", "&amp;""""&amp;A541&amp;""""&amp;", "&amp;K541&amp;", "&amp;L541&amp;", "&amp;""""&amp;E541&amp;""""&amp;", "&amp;M541&amp;", "&amp;""""&amp;J541&amp;""""&amp;"], "),"")</f>
        <v xml:space="preserve">[540, "Hazar-susim", 31.391668, 34.940502, "1 Chr 4:31", 1, "~"], </v>
      </c>
    </row>
    <row r="542" spans="1:15">
      <c r="A542" t="s">
        <v>1405</v>
      </c>
      <c r="B542" t="s">
        <v>835</v>
      </c>
      <c r="C542">
        <v>31.461525361647599</v>
      </c>
      <c r="D542">
        <v>35.392411082423401</v>
      </c>
      <c r="E542" t="s">
        <v>1406</v>
      </c>
      <c r="G542" s="1">
        <v>541</v>
      </c>
      <c r="H542" s="1" t="str">
        <f t="shared" si="39"/>
        <v/>
      </c>
      <c r="I542" s="1" t="str">
        <f t="shared" si="40"/>
        <v/>
      </c>
      <c r="J542" s="1" t="str">
        <f t="shared" si="38"/>
        <v/>
      </c>
      <c r="K542">
        <v>31.46152536</v>
      </c>
      <c r="L542">
        <v>35.392411080000002</v>
      </c>
      <c r="M542" s="1">
        <f>IF(J542="",0,1)</f>
        <v>0</v>
      </c>
      <c r="N542" s="1">
        <f t="shared" si="37"/>
        <v>1</v>
      </c>
      <c r="O542" t="str">
        <f>IF(N542=1,CONCATENATE("["&amp;G542&amp;", "&amp;""""&amp;A542&amp;""""&amp;", "&amp;K542&amp;", "&amp;L542&amp;", "&amp;""""&amp;E542&amp;""""&amp;", "&amp;M542&amp;", "&amp;""""&amp;J542&amp;""""&amp;"], "),"")</f>
        <v xml:space="preserve">[541, "Hazazon-tamar", 31.46152536, 35.39241108, "Gen 14:7, 2 Chr 20:2", 0, ""], </v>
      </c>
    </row>
    <row r="543" spans="1:15">
      <c r="A543" t="s">
        <v>1407</v>
      </c>
      <c r="B543" t="s">
        <v>266</v>
      </c>
      <c r="C543" t="s">
        <v>267</v>
      </c>
      <c r="D543" t="s">
        <v>268</v>
      </c>
      <c r="E543" t="s">
        <v>510</v>
      </c>
      <c r="G543" s="1">
        <v>542</v>
      </c>
      <c r="H543" s="1" t="str">
        <f t="shared" si="39"/>
        <v>~</v>
      </c>
      <c r="I543" s="1" t="str">
        <f t="shared" si="40"/>
        <v/>
      </c>
      <c r="J543" s="1" t="str">
        <f t="shared" si="38"/>
        <v>~</v>
      </c>
      <c r="K543">
        <v>35.136203999999999</v>
      </c>
      <c r="L543">
        <v>36.749487999999999</v>
      </c>
      <c r="M543" s="1">
        <f>IF(J543="",0,1)</f>
        <v>1</v>
      </c>
      <c r="N543" s="1">
        <f t="shared" si="37"/>
        <v>1</v>
      </c>
      <c r="O543" t="str">
        <f>IF(N543=1,CONCATENATE("["&amp;G543&amp;", "&amp;""""&amp;A543&amp;""""&amp;", "&amp;K543&amp;", "&amp;L543&amp;", "&amp;""""&amp;E543&amp;""""&amp;", "&amp;M543&amp;", "&amp;""""&amp;J543&amp;""""&amp;"], "),"")</f>
        <v xml:space="preserve">[542, "Hazer-hatticon", 35.136204, 36.749488, "Ezek 47:16", 1, "~"], </v>
      </c>
    </row>
    <row r="544" spans="1:15">
      <c r="A544" t="s">
        <v>1408</v>
      </c>
      <c r="C544">
        <v>28.916667</v>
      </c>
      <c r="D544">
        <v>34.5</v>
      </c>
      <c r="E544" t="s">
        <v>1409</v>
      </c>
      <c r="F544" t="s">
        <v>370</v>
      </c>
      <c r="G544" s="1">
        <v>543</v>
      </c>
      <c r="H544" s="1" t="str">
        <f t="shared" si="39"/>
        <v/>
      </c>
      <c r="I544" s="1" t="str">
        <f t="shared" si="40"/>
        <v/>
      </c>
      <c r="J544" s="1" t="str">
        <f t="shared" si="38"/>
        <v/>
      </c>
      <c r="K544">
        <v>28.916667</v>
      </c>
      <c r="L544">
        <v>34.5</v>
      </c>
      <c r="M544" s="1">
        <f>IF(J544="",0,1)</f>
        <v>0</v>
      </c>
      <c r="N544" s="1">
        <f t="shared" si="37"/>
        <v>1</v>
      </c>
      <c r="O544" t="str">
        <f>IF(N544=1,CONCATENATE("["&amp;G544&amp;", "&amp;""""&amp;A544&amp;""""&amp;", "&amp;K544&amp;", "&amp;L544&amp;", "&amp;""""&amp;E544&amp;""""&amp;", "&amp;M544&amp;", "&amp;""""&amp;J544&amp;""""&amp;"], "),"")</f>
        <v xml:space="preserve">[543, "Hazeroth", 28.916667, 34.5, "Num 11:35, Num 12:16, Num 33:17, Num 33:18, Deut 1:1", 0, ""], </v>
      </c>
    </row>
    <row r="545" spans="1:15">
      <c r="A545" t="s">
        <v>1410</v>
      </c>
      <c r="C545">
        <v>33.017181996679199</v>
      </c>
      <c r="D545">
        <v>35.568048567582501</v>
      </c>
      <c r="E545" t="s">
        <v>1411</v>
      </c>
      <c r="G545" s="1">
        <v>544</v>
      </c>
      <c r="H545" s="1" t="str">
        <f t="shared" si="39"/>
        <v/>
      </c>
      <c r="I545" s="1" t="str">
        <f t="shared" si="40"/>
        <v/>
      </c>
      <c r="J545" s="1" t="str">
        <f t="shared" si="38"/>
        <v/>
      </c>
      <c r="K545">
        <v>33.017181999999998</v>
      </c>
      <c r="L545">
        <v>35.568048570000002</v>
      </c>
      <c r="M545" s="1">
        <f>IF(J545="",0,1)</f>
        <v>0</v>
      </c>
      <c r="N545" s="1">
        <f t="shared" si="37"/>
        <v>1</v>
      </c>
      <c r="O545" t="str">
        <f>IF(N545=1,CONCATENATE("["&amp;G545&amp;", "&amp;""""&amp;A545&amp;""""&amp;", "&amp;K545&amp;", "&amp;L545&amp;", "&amp;""""&amp;E545&amp;""""&amp;", "&amp;M545&amp;", "&amp;""""&amp;J545&amp;""""&amp;"], "),"")</f>
        <v xml:space="preserve">[544, "Hazor 1", 33.017182, 35.56804857, "Josh 11:1, Josh 11:10, Josh 11:11, Josh 11:13, Josh 12:19, Josh 19:36, Judg 4:2, Judg 4:17, 1 Sam 12:9, 1 Kgs 9:15, 2 Kgs 15:29", 0, ""], </v>
      </c>
    </row>
    <row r="546" spans="1:15">
      <c r="A546" t="s">
        <v>1412</v>
      </c>
      <c r="B546" t="s">
        <v>480</v>
      </c>
      <c r="C546" t="s">
        <v>481</v>
      </c>
      <c r="D546" t="s">
        <v>482</v>
      </c>
      <c r="E546" t="s">
        <v>1413</v>
      </c>
      <c r="G546" s="1">
        <v>545</v>
      </c>
      <c r="H546" s="1" t="str">
        <f t="shared" si="39"/>
        <v>~</v>
      </c>
      <c r="I546" s="1" t="str">
        <f t="shared" si="40"/>
        <v/>
      </c>
      <c r="J546" s="1" t="str">
        <f t="shared" si="38"/>
        <v>~</v>
      </c>
      <c r="K546">
        <v>30.687712813761099</v>
      </c>
      <c r="L546">
        <v>34.494795542469397</v>
      </c>
      <c r="M546" s="1">
        <f>IF(J546="",0,1)</f>
        <v>1</v>
      </c>
      <c r="N546" s="1">
        <f t="shared" si="37"/>
        <v>1</v>
      </c>
      <c r="O546" t="str">
        <f>IF(N546=1,CONCATENATE("["&amp;G546&amp;", "&amp;""""&amp;A546&amp;""""&amp;", "&amp;K546&amp;", "&amp;L546&amp;", "&amp;""""&amp;E546&amp;""""&amp;", "&amp;M546&amp;", "&amp;""""&amp;J546&amp;""""&amp;"], "),"")</f>
        <v xml:space="preserve">[545, "Hazor 2", 30.6877128137611, 34.4947955424694, "Josh 15:23", 1, "~"], </v>
      </c>
    </row>
    <row r="547" spans="1:15">
      <c r="A547" t="s">
        <v>1414</v>
      </c>
      <c r="B547" t="s">
        <v>149</v>
      </c>
      <c r="C547" t="s">
        <v>150</v>
      </c>
      <c r="D547" t="s">
        <v>151</v>
      </c>
      <c r="E547" t="s">
        <v>1415</v>
      </c>
      <c r="G547" s="1">
        <v>546</v>
      </c>
      <c r="H547" s="1" t="str">
        <f t="shared" si="39"/>
        <v>~</v>
      </c>
      <c r="I547" s="1" t="str">
        <f t="shared" si="40"/>
        <v/>
      </c>
      <c r="J547" s="1" t="str">
        <f t="shared" si="38"/>
        <v>~</v>
      </c>
      <c r="K547">
        <v>31.162327000000001</v>
      </c>
      <c r="L547">
        <v>35.057113999999999</v>
      </c>
      <c r="M547" s="1">
        <f>IF(J547="",0,1)</f>
        <v>1</v>
      </c>
      <c r="N547" s="1">
        <f t="shared" si="37"/>
        <v>1</v>
      </c>
      <c r="O547" t="str">
        <f>IF(N547=1,CONCATENATE("["&amp;G547&amp;", "&amp;""""&amp;A547&amp;""""&amp;", "&amp;K547&amp;", "&amp;L547&amp;", "&amp;""""&amp;E547&amp;""""&amp;", "&amp;M547&amp;", "&amp;""""&amp;J547&amp;""""&amp;"], "),"")</f>
        <v xml:space="preserve">[546, "Hazor 3", 31.162327, 35.057114, "Josh 15:25", 1, "~"], </v>
      </c>
    </row>
    <row r="548" spans="1:15">
      <c r="A548" t="s">
        <v>1416</v>
      </c>
      <c r="C548" t="s">
        <v>1417</v>
      </c>
      <c r="D548" t="s">
        <v>1418</v>
      </c>
      <c r="E548" t="s">
        <v>1419</v>
      </c>
      <c r="G548" s="1">
        <v>547</v>
      </c>
      <c r="H548" s="1" t="str">
        <f t="shared" si="39"/>
        <v>~</v>
      </c>
      <c r="I548" s="1" t="str">
        <f t="shared" si="40"/>
        <v/>
      </c>
      <c r="J548" s="1" t="str">
        <f t="shared" si="38"/>
        <v>~</v>
      </c>
      <c r="K548">
        <v>31.833333</v>
      </c>
      <c r="L548">
        <v>35.200000000000003</v>
      </c>
      <c r="M548" s="1">
        <f>IF(J548="",0,1)</f>
        <v>1</v>
      </c>
      <c r="N548" s="1">
        <f t="shared" si="37"/>
        <v>1</v>
      </c>
      <c r="O548" t="str">
        <f>IF(N548=1,CONCATENATE("["&amp;G548&amp;", "&amp;""""&amp;A548&amp;""""&amp;", "&amp;K548&amp;", "&amp;L548&amp;", "&amp;""""&amp;E548&amp;""""&amp;", "&amp;M548&amp;", "&amp;""""&amp;J548&amp;""""&amp;"], "),"")</f>
        <v xml:space="preserve">[547, "Hazor 4", 31.833333, 35.2, "Neh 11:33", 1, "~"], </v>
      </c>
    </row>
    <row r="549" spans="1:15">
      <c r="A549" t="s">
        <v>1420</v>
      </c>
      <c r="C549" t="s">
        <v>26</v>
      </c>
      <c r="D549" t="s">
        <v>26</v>
      </c>
      <c r="E549" t="s">
        <v>1421</v>
      </c>
      <c r="G549" s="1">
        <v>548</v>
      </c>
      <c r="H549" s="1" t="str">
        <f t="shared" si="39"/>
        <v>?</v>
      </c>
      <c r="I549" s="1" t="str">
        <f t="shared" si="40"/>
        <v>?</v>
      </c>
      <c r="J549" s="1" t="str">
        <f t="shared" si="38"/>
        <v>?</v>
      </c>
      <c r="M549" s="1">
        <f>IF(J549="",0,1)</f>
        <v>1</v>
      </c>
      <c r="N549" s="1">
        <f t="shared" si="37"/>
        <v>0</v>
      </c>
      <c r="O549" t="str">
        <f>IF(N549=1,CONCATENATE("["&amp;G549&amp;", "&amp;""""&amp;A549&amp;""""&amp;", "&amp;K549&amp;", "&amp;L549&amp;", "&amp;""""&amp;E549&amp;""""&amp;", "&amp;M549&amp;", "&amp;""""&amp;J549&amp;""""&amp;"], "),"")</f>
        <v/>
      </c>
    </row>
    <row r="550" spans="1:15">
      <c r="A550" t="s">
        <v>1422</v>
      </c>
      <c r="B550" t="s">
        <v>149</v>
      </c>
      <c r="C550" t="s">
        <v>150</v>
      </c>
      <c r="D550" t="s">
        <v>151</v>
      </c>
      <c r="E550" t="s">
        <v>1415</v>
      </c>
      <c r="G550" s="1">
        <v>549</v>
      </c>
      <c r="H550" s="1" t="str">
        <f t="shared" si="39"/>
        <v>~</v>
      </c>
      <c r="I550" s="1" t="str">
        <f t="shared" si="40"/>
        <v/>
      </c>
      <c r="J550" s="1" t="str">
        <f t="shared" si="38"/>
        <v>~</v>
      </c>
      <c r="K550">
        <v>31.162327000000001</v>
      </c>
      <c r="L550">
        <v>35.057113999999999</v>
      </c>
      <c r="M550" s="1">
        <f>IF(J550="",0,1)</f>
        <v>1</v>
      </c>
      <c r="N550" s="1">
        <f t="shared" si="37"/>
        <v>1</v>
      </c>
      <c r="O550" t="str">
        <f>IF(N550=1,CONCATENATE("["&amp;G550&amp;", "&amp;""""&amp;A550&amp;""""&amp;", "&amp;K550&amp;", "&amp;L550&amp;", "&amp;""""&amp;E550&amp;""""&amp;", "&amp;M550&amp;", "&amp;""""&amp;J550&amp;""""&amp;"], "),"")</f>
        <v xml:space="preserve">[549, "Hazor-hadattah", 31.162327, 35.057114, "Josh 15:25", 1, "~"], </v>
      </c>
    </row>
    <row r="551" spans="1:15">
      <c r="A551" t="s">
        <v>348</v>
      </c>
      <c r="C551">
        <v>31.5357736213317</v>
      </c>
      <c r="D551">
        <v>35.0940998657873</v>
      </c>
      <c r="E551" t="s">
        <v>1423</v>
      </c>
      <c r="G551" s="1">
        <v>550</v>
      </c>
      <c r="H551" s="1" t="str">
        <f t="shared" si="39"/>
        <v/>
      </c>
      <c r="I551" s="1" t="str">
        <f t="shared" si="40"/>
        <v/>
      </c>
      <c r="J551" s="1" t="str">
        <f t="shared" si="38"/>
        <v/>
      </c>
      <c r="K551">
        <v>31.535773620000001</v>
      </c>
      <c r="L551">
        <v>35.094099870000001</v>
      </c>
      <c r="M551" s="1">
        <f>IF(J551="",0,1)</f>
        <v>0</v>
      </c>
      <c r="N551" s="1">
        <f t="shared" si="37"/>
        <v>1</v>
      </c>
      <c r="O551" t="str">
        <f>IF(N551=1,CONCATENATE("["&amp;G551&amp;", "&amp;""""&amp;A551&amp;""""&amp;", "&amp;K551&amp;", "&amp;L551&amp;", "&amp;""""&amp;E551&amp;""""&amp;", "&amp;M551&amp;", "&amp;""""&amp;J551&amp;""""&amp;"], "),"")</f>
        <v xml:space="preserve">[550, "Hebron", 31.53577362, 35.09409987, "Gen 13:18, Gen 23:2, Gen 23:19, Gen 35:27, Num 13:22, Josh 10:3, Josh 10:5, Josh 10:23, Josh 10:36, Josh 10:39, Josh 11:21, Josh 12:10, Josh 14:13, Josh 14:14, Josh 14:15, Josh 15:13, Josh 15:54, Josh 20:7, Josh 21:11, Josh 21:13, Judg 1:10, Judg 1:20, Judg 16:3, 1 Sam 30:31, 2 Sam 2:1, 2 Sam 2:3, 2 Sam 2:11, 2 Sam 2:32, 2 Sam 3:2, 2 Sam 3:5, 2 Sam 3:19, 2 Sam 3:20, 2 Sam 3:22, 2 Sam 3:27, 2 Sam 3:32, 2 Sam 4:1, 2 Sam 4:8, 2 Sam 4:12, 2 Sam 5:1, 2 Sam 5:3, 2 Sam 5:5, 2 Sam 5:13, 2 Sam 15:7, 2 Sam 15:9, 2 Sam 15:10, 1 Kgs 2:11, 1 Chr 3:1, 1 Chr 3:4, 1 Chr 6:55, 1 Chr 6:57, 1 Chr 11:1, 1 Chr 11:3, 1 Chr 12:23, 1 Chr 12:38, 1 Chr 29:27, 2 Chr 11:10", 0, ""], </v>
      </c>
    </row>
    <row r="552" spans="1:15">
      <c r="A552" t="s">
        <v>1424</v>
      </c>
      <c r="B552" t="s">
        <v>1425</v>
      </c>
      <c r="C552" t="s">
        <v>1426</v>
      </c>
      <c r="D552" t="s">
        <v>1427</v>
      </c>
      <c r="E552" t="s">
        <v>1428</v>
      </c>
      <c r="G552" s="1">
        <v>551</v>
      </c>
      <c r="H552" s="1" t="str">
        <f t="shared" si="39"/>
        <v>~</v>
      </c>
      <c r="I552" s="1" t="str">
        <f t="shared" si="40"/>
        <v/>
      </c>
      <c r="J552" s="1" t="str">
        <f t="shared" si="38"/>
        <v>~</v>
      </c>
      <c r="K552">
        <v>32.184372780812602</v>
      </c>
      <c r="L552">
        <v>35.702870027467903</v>
      </c>
      <c r="M552" s="1">
        <f>IF(J552="",0,1)</f>
        <v>1</v>
      </c>
      <c r="N552" s="1">
        <f t="shared" si="37"/>
        <v>1</v>
      </c>
      <c r="O552" t="str">
        <f>IF(N552=1,CONCATENATE("["&amp;G552&amp;", "&amp;""""&amp;A552&amp;""""&amp;", "&amp;K552&amp;", "&amp;L552&amp;", "&amp;""""&amp;E552&amp;""""&amp;", "&amp;M552&amp;", "&amp;""""&amp;J552&amp;""""&amp;"], "),"")</f>
        <v xml:space="preserve">[551, "Helam", 32.1843727808126, 35.7028700274679, "2 Sam 10:16, 2 Sam 10:17", 1, "~"], </v>
      </c>
    </row>
    <row r="553" spans="1:15">
      <c r="A553" t="s">
        <v>1429</v>
      </c>
      <c r="B553" t="s">
        <v>195</v>
      </c>
      <c r="C553" t="s">
        <v>1430</v>
      </c>
      <c r="D553" t="s">
        <v>1431</v>
      </c>
      <c r="E553" t="s">
        <v>43</v>
      </c>
      <c r="G553" s="1">
        <v>552</v>
      </c>
      <c r="H553" s="1" t="str">
        <f t="shared" si="39"/>
        <v>~</v>
      </c>
      <c r="I553" s="1" t="str">
        <f t="shared" si="40"/>
        <v/>
      </c>
      <c r="J553" s="1" t="str">
        <f t="shared" si="38"/>
        <v>~</v>
      </c>
      <c r="K553">
        <v>34.066066999999997</v>
      </c>
      <c r="L553">
        <v>35.865800999999998</v>
      </c>
      <c r="M553" s="1">
        <f>IF(J553="",0,1)</f>
        <v>1</v>
      </c>
      <c r="N553" s="1">
        <f t="shared" si="37"/>
        <v>1</v>
      </c>
      <c r="O553" t="str">
        <f>IF(N553=1,CONCATENATE("["&amp;G553&amp;", "&amp;""""&amp;A553&amp;""""&amp;", "&amp;K553&amp;", "&amp;L553&amp;", "&amp;""""&amp;E553&amp;""""&amp;", "&amp;M553&amp;", "&amp;""""&amp;J553&amp;""""&amp;"], "),"")</f>
        <v xml:space="preserve">[552, "Helbah", 34.066067, 35.865801, "Judg 1:31", 1, "~"], </v>
      </c>
    </row>
    <row r="554" spans="1:15">
      <c r="A554" t="s">
        <v>1432</v>
      </c>
      <c r="C554">
        <v>33.664912000000001</v>
      </c>
      <c r="D554">
        <v>36.248576</v>
      </c>
      <c r="E554" t="s">
        <v>1433</v>
      </c>
      <c r="F554" t="s">
        <v>1434</v>
      </c>
      <c r="G554" s="1">
        <v>553</v>
      </c>
      <c r="H554" s="1" t="str">
        <f t="shared" si="39"/>
        <v/>
      </c>
      <c r="I554" s="1" t="str">
        <f t="shared" si="40"/>
        <v/>
      </c>
      <c r="J554" s="1" t="str">
        <f t="shared" si="38"/>
        <v/>
      </c>
      <c r="K554">
        <v>33.664912000000001</v>
      </c>
      <c r="L554">
        <v>36.248576</v>
      </c>
      <c r="M554" s="1">
        <f>IF(J554="",0,1)</f>
        <v>0</v>
      </c>
      <c r="N554" s="1">
        <f t="shared" si="37"/>
        <v>1</v>
      </c>
      <c r="O554" t="str">
        <f>IF(N554=1,CONCATENATE("["&amp;G554&amp;", "&amp;""""&amp;A554&amp;""""&amp;", "&amp;K554&amp;", "&amp;L554&amp;", "&amp;""""&amp;E554&amp;""""&amp;", "&amp;M554&amp;", "&amp;""""&amp;J554&amp;""""&amp;"], "),"")</f>
        <v xml:space="preserve">[553, "Helbon", 33.664912, 36.248576, "Ezek 27:18", 0, ""], </v>
      </c>
    </row>
    <row r="555" spans="1:15">
      <c r="A555" t="s">
        <v>1435</v>
      </c>
      <c r="B555" t="s">
        <v>277</v>
      </c>
      <c r="C555" t="s">
        <v>1161</v>
      </c>
      <c r="D555" t="s">
        <v>1162</v>
      </c>
      <c r="E555" t="s">
        <v>1163</v>
      </c>
      <c r="G555" s="1">
        <v>554</v>
      </c>
      <c r="H555" s="1" t="str">
        <f t="shared" si="39"/>
        <v>~</v>
      </c>
      <c r="I555" s="1" t="str">
        <f t="shared" si="40"/>
        <v/>
      </c>
      <c r="J555" s="1" t="str">
        <f t="shared" si="38"/>
        <v>~</v>
      </c>
      <c r="K555">
        <v>34.856082000000001</v>
      </c>
      <c r="L555">
        <v>35.858485000000002</v>
      </c>
      <c r="M555" s="1">
        <f>IF(J555="",0,1)</f>
        <v>1</v>
      </c>
      <c r="N555" s="1">
        <f t="shared" si="37"/>
        <v>1</v>
      </c>
      <c r="O555" t="str">
        <f>IF(N555=1,CONCATENATE("["&amp;G555&amp;", "&amp;""""&amp;A555&amp;""""&amp;", "&amp;K555&amp;", "&amp;L555&amp;", "&amp;""""&amp;E555&amp;""""&amp;", "&amp;M555&amp;", "&amp;""""&amp;J555&amp;""""&amp;"], "),"")</f>
        <v xml:space="preserve">[554, "Helech", 34.856082, 35.858485, "Ezek 27:11", 1, "~"], </v>
      </c>
    </row>
    <row r="556" spans="1:15">
      <c r="A556" t="s">
        <v>1436</v>
      </c>
      <c r="C556">
        <v>33.134416000000002</v>
      </c>
      <c r="D556">
        <v>35.332157000000002</v>
      </c>
      <c r="E556" t="s">
        <v>67</v>
      </c>
      <c r="G556" s="1">
        <v>555</v>
      </c>
      <c r="H556" s="1" t="str">
        <f t="shared" si="39"/>
        <v/>
      </c>
      <c r="I556" s="1" t="str">
        <f t="shared" si="40"/>
        <v/>
      </c>
      <c r="J556" s="1" t="str">
        <f t="shared" si="38"/>
        <v/>
      </c>
      <c r="K556">
        <v>33.134416000000002</v>
      </c>
      <c r="L556">
        <v>35.332157000000002</v>
      </c>
      <c r="M556" s="1">
        <f>IF(J556="",0,1)</f>
        <v>0</v>
      </c>
      <c r="N556" s="1">
        <f t="shared" si="37"/>
        <v>1</v>
      </c>
      <c r="O556" t="str">
        <f>IF(N556=1,CONCATENATE("["&amp;G556&amp;", "&amp;""""&amp;A556&amp;""""&amp;", "&amp;K556&amp;", "&amp;L556&amp;", "&amp;""""&amp;E556&amp;""""&amp;", "&amp;M556&amp;", "&amp;""""&amp;J556&amp;""""&amp;"], "),"")</f>
        <v xml:space="preserve">[555, "Heleph", 33.134416, 35.332157, "Josh 19:33", 0, ""], </v>
      </c>
    </row>
    <row r="557" spans="1:15">
      <c r="A557" t="s">
        <v>1437</v>
      </c>
      <c r="B557" t="s">
        <v>832</v>
      </c>
      <c r="C557">
        <v>30.108086</v>
      </c>
      <c r="D557">
        <v>31.33822</v>
      </c>
      <c r="E557" t="s">
        <v>1438</v>
      </c>
      <c r="G557" s="1">
        <v>556</v>
      </c>
      <c r="H557" s="1" t="str">
        <f t="shared" si="39"/>
        <v/>
      </c>
      <c r="I557" s="1" t="str">
        <f t="shared" si="40"/>
        <v/>
      </c>
      <c r="J557" s="1" t="str">
        <f t="shared" si="38"/>
        <v/>
      </c>
      <c r="K557">
        <v>30.108086</v>
      </c>
      <c r="L557">
        <v>31.33822</v>
      </c>
      <c r="M557" s="1">
        <f>IF(J557="",0,1)</f>
        <v>0</v>
      </c>
      <c r="N557" s="1">
        <f t="shared" si="37"/>
        <v>1</v>
      </c>
      <c r="O557" t="str">
        <f>IF(N557=1,CONCATENATE("["&amp;G557&amp;", "&amp;""""&amp;A557&amp;""""&amp;", "&amp;K557&amp;", "&amp;L557&amp;", "&amp;""""&amp;E557&amp;""""&amp;", "&amp;M557&amp;", "&amp;""""&amp;J557&amp;""""&amp;"], "),"")</f>
        <v xml:space="preserve">[556, "Heliopolis", 30.108086, 31.33822, "Jer 43:13", 0, ""], </v>
      </c>
    </row>
    <row r="558" spans="1:15">
      <c r="A558" t="s">
        <v>1439</v>
      </c>
      <c r="C558">
        <v>32.955447999999997</v>
      </c>
      <c r="D558">
        <v>35.211970999999998</v>
      </c>
      <c r="E558" t="s">
        <v>1440</v>
      </c>
      <c r="G558" s="1">
        <v>557</v>
      </c>
      <c r="H558" s="1" t="str">
        <f t="shared" si="39"/>
        <v/>
      </c>
      <c r="I558" s="1" t="str">
        <f t="shared" si="40"/>
        <v/>
      </c>
      <c r="J558" s="1" t="str">
        <f t="shared" si="38"/>
        <v/>
      </c>
      <c r="K558">
        <v>32.955447999999997</v>
      </c>
      <c r="L558">
        <v>35.211970999999998</v>
      </c>
      <c r="M558" s="1">
        <f>IF(J558="",0,1)</f>
        <v>0</v>
      </c>
      <c r="N558" s="1">
        <f t="shared" si="37"/>
        <v>1</v>
      </c>
      <c r="O558" t="str">
        <f>IF(N558=1,CONCATENATE("["&amp;G558&amp;", "&amp;""""&amp;A558&amp;""""&amp;", "&amp;K558&amp;", "&amp;L558&amp;", "&amp;""""&amp;E558&amp;""""&amp;", "&amp;M558&amp;", "&amp;""""&amp;J558&amp;""""&amp;"], "),"")</f>
        <v xml:space="preserve">[557, "Helkath", 32.955448, 35.211971, "Josh 19:25, Josh 21:31", 0, ""], </v>
      </c>
    </row>
    <row r="559" spans="1:15">
      <c r="A559" t="s">
        <v>1441</v>
      </c>
      <c r="C559">
        <v>31.880126000000001</v>
      </c>
      <c r="D559">
        <v>35.280188000000003</v>
      </c>
      <c r="E559" t="s">
        <v>1442</v>
      </c>
      <c r="G559" s="1">
        <v>558</v>
      </c>
      <c r="H559" s="1" t="str">
        <f t="shared" si="39"/>
        <v/>
      </c>
      <c r="I559" s="1" t="str">
        <f t="shared" si="40"/>
        <v/>
      </c>
      <c r="J559" s="1" t="str">
        <f t="shared" si="38"/>
        <v/>
      </c>
      <c r="K559">
        <v>31.880126000000001</v>
      </c>
      <c r="L559">
        <v>35.280188000000003</v>
      </c>
      <c r="M559" s="1">
        <f>IF(J559="",0,1)</f>
        <v>0</v>
      </c>
      <c r="N559" s="1">
        <f t="shared" si="37"/>
        <v>1</v>
      </c>
      <c r="O559" t="str">
        <f>IF(N559=1,CONCATENATE("["&amp;G559&amp;", "&amp;""""&amp;A559&amp;""""&amp;", "&amp;K559&amp;", "&amp;L559&amp;", "&amp;""""&amp;E559&amp;""""&amp;", "&amp;M559&amp;", "&amp;""""&amp;J559&amp;""""&amp;"], "),"")</f>
        <v xml:space="preserve">[558, "Helkath-hazzurim", 31.880126, 35.280188, "2 Sam 2:16", 0, ""], </v>
      </c>
    </row>
    <row r="560" spans="1:15">
      <c r="A560" t="s">
        <v>343</v>
      </c>
      <c r="C560">
        <v>34.467725000000002</v>
      </c>
      <c r="D560">
        <v>41.964955000000003</v>
      </c>
      <c r="E560" t="s">
        <v>1443</v>
      </c>
      <c r="G560" s="1">
        <v>559</v>
      </c>
      <c r="H560" s="1" t="str">
        <f t="shared" si="39"/>
        <v/>
      </c>
      <c r="I560" s="1" t="str">
        <f t="shared" si="40"/>
        <v/>
      </c>
      <c r="J560" s="1" t="str">
        <f t="shared" si="38"/>
        <v/>
      </c>
      <c r="K560">
        <v>34.467725000000002</v>
      </c>
      <c r="L560">
        <v>41.964955000000003</v>
      </c>
      <c r="M560" s="1">
        <f>IF(J560="",0,1)</f>
        <v>0</v>
      </c>
      <c r="N560" s="1">
        <f t="shared" si="37"/>
        <v>1</v>
      </c>
      <c r="O560" t="str">
        <f>IF(N560=1,CONCATENATE("["&amp;G560&amp;", "&amp;""""&amp;A560&amp;""""&amp;", "&amp;K560&amp;", "&amp;L560&amp;", "&amp;""""&amp;E560&amp;""""&amp;", "&amp;M560&amp;", "&amp;""""&amp;J560&amp;""""&amp;"], "),"")</f>
        <v xml:space="preserve">[559, "Hena", 34.467725, 41.964955, "2 Kgs 18:34, 2 Kgs 19:13, Isa 37:13", 0, ""], </v>
      </c>
    </row>
    <row r="561" spans="1:15">
      <c r="A561" t="s">
        <v>1444</v>
      </c>
      <c r="C561">
        <v>32.366700000000002</v>
      </c>
      <c r="D561">
        <v>34.883299999999998</v>
      </c>
      <c r="E561" t="s">
        <v>1445</v>
      </c>
      <c r="G561" s="1">
        <v>560</v>
      </c>
      <c r="H561" s="1" t="str">
        <f t="shared" si="39"/>
        <v/>
      </c>
      <c r="I561" s="1" t="str">
        <f t="shared" si="40"/>
        <v/>
      </c>
      <c r="J561" s="1" t="str">
        <f t="shared" si="38"/>
        <v/>
      </c>
      <c r="K561">
        <v>32.366700000000002</v>
      </c>
      <c r="L561">
        <v>34.883299999999998</v>
      </c>
      <c r="M561" s="1">
        <f>IF(J561="",0,1)</f>
        <v>0</v>
      </c>
      <c r="N561" s="1">
        <f t="shared" si="37"/>
        <v>1</v>
      </c>
      <c r="O561" t="str">
        <f>IF(N561=1,CONCATENATE("["&amp;G561&amp;", "&amp;""""&amp;A561&amp;""""&amp;", "&amp;K561&amp;", "&amp;L561&amp;", "&amp;""""&amp;E561&amp;""""&amp;", "&amp;M561&amp;", "&amp;""""&amp;J561&amp;""""&amp;"], "),"")</f>
        <v xml:space="preserve">[560, "Hepher", 32.3667, 34.8833, "Josh 12:17, 1 Kgs 4:10", 0, ""], </v>
      </c>
    </row>
    <row r="562" spans="1:15">
      <c r="A562" t="s">
        <v>1446</v>
      </c>
      <c r="B562" t="s">
        <v>1447</v>
      </c>
      <c r="C562" t="s">
        <v>1448</v>
      </c>
      <c r="D562" t="s">
        <v>1449</v>
      </c>
      <c r="E562" t="s">
        <v>1450</v>
      </c>
      <c r="G562" s="1">
        <v>561</v>
      </c>
      <c r="H562" s="1" t="str">
        <f t="shared" si="39"/>
        <v>~</v>
      </c>
      <c r="I562" s="1" t="str">
        <f t="shared" si="40"/>
        <v/>
      </c>
      <c r="J562" s="1" t="str">
        <f t="shared" si="38"/>
        <v>~</v>
      </c>
      <c r="K562">
        <v>32.199982985310697</v>
      </c>
      <c r="L562">
        <v>35.6333130338963</v>
      </c>
      <c r="M562" s="1">
        <f>IF(J562="",0,1)</f>
        <v>1</v>
      </c>
      <c r="N562" s="1">
        <f t="shared" si="37"/>
        <v>1</v>
      </c>
      <c r="O562" t="str">
        <f>IF(N562=1,CONCATENATE("["&amp;G562&amp;", "&amp;""""&amp;A562&amp;""""&amp;", "&amp;K562&amp;", "&amp;L562&amp;", "&amp;""""&amp;E562&amp;""""&amp;", "&amp;M562&amp;", "&amp;""""&amp;J562&amp;""""&amp;"], "),"")</f>
        <v xml:space="preserve">[561, "Heres", 32.1999829853107, 35.6333130338963, "Judg 8:13", 1, "~"], </v>
      </c>
    </row>
    <row r="563" spans="1:15">
      <c r="A563" t="s">
        <v>1451</v>
      </c>
      <c r="C563">
        <v>31.621492</v>
      </c>
      <c r="D563">
        <v>35.029273000000003</v>
      </c>
      <c r="E563" t="s">
        <v>1452</v>
      </c>
      <c r="G563" s="1">
        <v>562</v>
      </c>
      <c r="H563" s="1" t="str">
        <f t="shared" si="39"/>
        <v/>
      </c>
      <c r="I563" s="1" t="str">
        <f t="shared" si="40"/>
        <v/>
      </c>
      <c r="J563" s="1" t="str">
        <f t="shared" si="38"/>
        <v/>
      </c>
      <c r="K563">
        <v>31.621492</v>
      </c>
      <c r="L563">
        <v>35.029273000000003</v>
      </c>
      <c r="M563" s="1">
        <f>IF(J563="",0,1)</f>
        <v>0</v>
      </c>
      <c r="N563" s="1">
        <f t="shared" si="37"/>
        <v>1</v>
      </c>
      <c r="O563" t="str">
        <f>IF(N563=1,CONCATENATE("["&amp;G563&amp;", "&amp;""""&amp;A563&amp;""""&amp;", "&amp;K563&amp;", "&amp;L563&amp;", "&amp;""""&amp;E563&amp;""""&amp;", "&amp;M563&amp;", "&amp;""""&amp;J563&amp;""""&amp;"], "),"")</f>
        <v xml:space="preserve">[562, "Hereth", 31.621492, 35.029273, "1 Sam 22:5", 0, ""], </v>
      </c>
    </row>
    <row r="564" spans="1:15">
      <c r="A564" t="s">
        <v>1453</v>
      </c>
      <c r="B564" t="s">
        <v>401</v>
      </c>
      <c r="C564">
        <v>33.416159823996999</v>
      </c>
      <c r="D564">
        <v>35.857256176355797</v>
      </c>
      <c r="E564" t="s">
        <v>1454</v>
      </c>
      <c r="G564" s="1">
        <v>563</v>
      </c>
      <c r="H564" s="1" t="str">
        <f t="shared" si="39"/>
        <v/>
      </c>
      <c r="I564" s="1" t="str">
        <f t="shared" si="40"/>
        <v/>
      </c>
      <c r="J564" s="1" t="str">
        <f t="shared" si="38"/>
        <v/>
      </c>
      <c r="K564">
        <v>33.416159819999997</v>
      </c>
      <c r="L564">
        <v>35.85725618</v>
      </c>
      <c r="M564" s="1">
        <f>IF(J564="",0,1)</f>
        <v>0</v>
      </c>
      <c r="N564" s="1">
        <f t="shared" si="37"/>
        <v>1</v>
      </c>
      <c r="O564" t="str">
        <f>IF(N564=1,CONCATENATE("["&amp;G564&amp;", "&amp;""""&amp;A564&amp;""""&amp;", "&amp;K564&amp;", "&amp;L564&amp;", "&amp;""""&amp;E564&amp;""""&amp;", "&amp;M564&amp;", "&amp;""""&amp;J564&amp;""""&amp;"], "),"")</f>
        <v xml:space="preserve">[563, "Hermon", 33.41615982, 35.85725618, "Deut 3:9, Deut 4:48, Josh 11:3, Ps 42:6, Ps 89:12, Ps 133:3, Sng 4:8", 0, ""], </v>
      </c>
    </row>
    <row r="565" spans="1:15">
      <c r="A565" t="s">
        <v>99</v>
      </c>
      <c r="C565">
        <v>31.800520008703199</v>
      </c>
      <c r="D565">
        <v>35.809018667172502</v>
      </c>
      <c r="E565" t="s">
        <v>1455</v>
      </c>
      <c r="G565" s="1">
        <v>564</v>
      </c>
      <c r="H565" s="1" t="str">
        <f t="shared" si="39"/>
        <v/>
      </c>
      <c r="I565" s="1" t="str">
        <f t="shared" si="40"/>
        <v/>
      </c>
      <c r="J565" s="1" t="str">
        <f t="shared" si="38"/>
        <v/>
      </c>
      <c r="K565">
        <v>31.80052001</v>
      </c>
      <c r="L565">
        <v>35.80901867</v>
      </c>
      <c r="M565" s="1">
        <f>IF(J565="",0,1)</f>
        <v>0</v>
      </c>
      <c r="N565" s="1">
        <f t="shared" si="37"/>
        <v>1</v>
      </c>
      <c r="O565" t="str">
        <f>IF(N565=1,CONCATENATE("["&amp;G565&amp;", "&amp;""""&amp;A565&amp;""""&amp;", "&amp;K565&amp;", "&amp;L565&amp;", "&amp;""""&amp;E565&amp;""""&amp;", "&amp;M565&amp;", "&amp;""""&amp;J565&amp;""""&amp;"], "),"")</f>
        <v xml:space="preserve">[564, "Heshbon", 31.80052001, 35.80901867, "Num 21:25, Num 21:26, Num 21:27, Num 21:28, Num 21:30, Num 21:34, Num 32:3, Num 32:37, Deut 1:4, Deut 2:24, Deut 2:26, Deut 2:30, Deut 3:2, Deut 3:6, Deut 4:46, Deut 29:7, Josh 9:10, Josh 12:2, Josh 12:5, Josh 13:10, Josh 13:17, Josh 13:21, Josh 13:26, Josh 13:27, Josh 21:39, Judg 11:19, Judg 11:26, 1 Chr 6:81, Neh 9:22, Sng 7:4, Isa 15:4, Isa 16:8, Isa 16:9, Jer 48:2, Jer 48:34, Jer 48:45, Jer 49:3", 0, ""], </v>
      </c>
    </row>
    <row r="566" spans="1:15">
      <c r="A566" t="s">
        <v>1456</v>
      </c>
      <c r="B566" t="s">
        <v>637</v>
      </c>
      <c r="C566" t="s">
        <v>638</v>
      </c>
      <c r="D566" t="s">
        <v>639</v>
      </c>
      <c r="E566" t="s">
        <v>1400</v>
      </c>
      <c r="G566" s="1">
        <v>565</v>
      </c>
      <c r="H566" s="1" t="str">
        <f t="shared" si="39"/>
        <v>~</v>
      </c>
      <c r="I566" s="1" t="str">
        <f t="shared" si="40"/>
        <v/>
      </c>
      <c r="J566" s="1" t="str">
        <f t="shared" si="38"/>
        <v>~</v>
      </c>
      <c r="K566">
        <v>31.215418</v>
      </c>
      <c r="L566">
        <v>34.942985999999998</v>
      </c>
      <c r="M566" s="1">
        <f>IF(J566="",0,1)</f>
        <v>1</v>
      </c>
      <c r="N566" s="1">
        <f t="shared" si="37"/>
        <v>1</v>
      </c>
      <c r="O566" t="str">
        <f>IF(N566=1,CONCATENATE("["&amp;G566&amp;", "&amp;""""&amp;A566&amp;""""&amp;", "&amp;K566&amp;", "&amp;L566&amp;", "&amp;""""&amp;E566&amp;""""&amp;", "&amp;M566&amp;", "&amp;""""&amp;J566&amp;""""&amp;"], "),"")</f>
        <v xml:space="preserve">[565, "Heshmon", 31.215418, 34.942986, "Josh 15:27", 1, "~"], </v>
      </c>
    </row>
    <row r="567" spans="1:15">
      <c r="A567" t="s">
        <v>1457</v>
      </c>
      <c r="C567">
        <v>34.737990000000003</v>
      </c>
      <c r="D567">
        <v>36.340918000000002</v>
      </c>
      <c r="E567" t="s">
        <v>1458</v>
      </c>
      <c r="F567" t="s">
        <v>370</v>
      </c>
      <c r="G567" s="1">
        <v>566</v>
      </c>
      <c r="H567" s="1" t="str">
        <f t="shared" si="39"/>
        <v/>
      </c>
      <c r="I567" s="1" t="str">
        <f t="shared" si="40"/>
        <v/>
      </c>
      <c r="J567" s="1" t="str">
        <f t="shared" si="38"/>
        <v/>
      </c>
      <c r="K567">
        <v>34.737990000000003</v>
      </c>
      <c r="L567">
        <v>36.340918000000002</v>
      </c>
      <c r="M567" s="1">
        <f>IF(J567="",0,1)</f>
        <v>0</v>
      </c>
      <c r="N567" s="1">
        <f t="shared" si="37"/>
        <v>1</v>
      </c>
      <c r="O567" t="str">
        <f>IF(N567=1,CONCATENATE("["&amp;G567&amp;", "&amp;""""&amp;A567&amp;""""&amp;", "&amp;K567&amp;", "&amp;L567&amp;", "&amp;""""&amp;E567&amp;""""&amp;", "&amp;M567&amp;", "&amp;""""&amp;J567&amp;""""&amp;"], "),"")</f>
        <v xml:space="preserve">[566, "Hethlon", 34.73799, 36.340918, "Ezek 47:15, Ezek 48:1", 0, ""], </v>
      </c>
    </row>
    <row r="568" spans="1:15">
      <c r="A568" t="s">
        <v>1459</v>
      </c>
      <c r="B568" t="s">
        <v>1410</v>
      </c>
      <c r="C568">
        <v>33.017181996679199</v>
      </c>
      <c r="D568">
        <v>35.568048567582501</v>
      </c>
      <c r="E568" t="s">
        <v>71</v>
      </c>
      <c r="G568" s="1">
        <v>567</v>
      </c>
      <c r="H568" s="1" t="str">
        <f t="shared" si="39"/>
        <v/>
      </c>
      <c r="I568" s="1" t="str">
        <f t="shared" si="40"/>
        <v/>
      </c>
      <c r="J568" s="1" t="str">
        <f t="shared" si="38"/>
        <v/>
      </c>
      <c r="K568">
        <v>33.017181999999998</v>
      </c>
      <c r="L568">
        <v>35.568048570000002</v>
      </c>
      <c r="M568" s="1">
        <f>IF(J568="",0,1)</f>
        <v>0</v>
      </c>
      <c r="N568" s="1">
        <f t="shared" si="37"/>
        <v>1</v>
      </c>
      <c r="O568" t="str">
        <f>IF(N568=1,CONCATENATE("["&amp;G568&amp;", "&amp;""""&amp;A568&amp;""""&amp;", "&amp;K568&amp;", "&amp;L568&amp;", "&amp;""""&amp;E568&amp;""""&amp;", "&amp;M568&amp;", "&amp;""""&amp;J568&amp;""""&amp;"], "),"")</f>
        <v xml:space="preserve">[567, "Hezron", 33.017182, 35.56804857, "Josh 15:3", 0, ""], </v>
      </c>
    </row>
    <row r="569" spans="1:15">
      <c r="A569" t="s">
        <v>1460</v>
      </c>
      <c r="C569">
        <v>37.924517000000002</v>
      </c>
      <c r="D569">
        <v>29.124524999999998</v>
      </c>
      <c r="E569" t="s">
        <v>1461</v>
      </c>
      <c r="G569" s="1">
        <v>568</v>
      </c>
      <c r="H569" s="1" t="str">
        <f t="shared" si="39"/>
        <v/>
      </c>
      <c r="I569" s="1" t="str">
        <f t="shared" si="40"/>
        <v/>
      </c>
      <c r="J569" s="1" t="str">
        <f t="shared" si="38"/>
        <v/>
      </c>
      <c r="K569">
        <v>37.924517000000002</v>
      </c>
      <c r="L569">
        <v>29.124524999999998</v>
      </c>
      <c r="M569" s="1">
        <f>IF(J569="",0,1)</f>
        <v>0</v>
      </c>
      <c r="N569" s="1">
        <f t="shared" si="37"/>
        <v>1</v>
      </c>
      <c r="O569" t="str">
        <f>IF(N569=1,CONCATENATE("["&amp;G569&amp;", "&amp;""""&amp;A569&amp;""""&amp;", "&amp;K569&amp;", "&amp;L569&amp;", "&amp;""""&amp;E569&amp;""""&amp;", "&amp;M569&amp;", "&amp;""""&amp;J569&amp;""""&amp;"], "),"")</f>
        <v xml:space="preserve">[568, "Hierapolis", 37.924517, 29.124525, "Col 4:13", 0, ""], </v>
      </c>
    </row>
    <row r="570" spans="1:15">
      <c r="A570" t="s">
        <v>1462</v>
      </c>
      <c r="B570" t="s">
        <v>1463</v>
      </c>
      <c r="C570">
        <v>31.583333</v>
      </c>
      <c r="D570">
        <v>34.950000000000003</v>
      </c>
      <c r="E570" t="s">
        <v>1464</v>
      </c>
      <c r="G570" s="1">
        <v>569</v>
      </c>
      <c r="H570" s="1" t="str">
        <f t="shared" si="39"/>
        <v/>
      </c>
      <c r="I570" s="1" t="str">
        <f t="shared" si="40"/>
        <v/>
      </c>
      <c r="J570" s="1" t="str">
        <f t="shared" si="38"/>
        <v/>
      </c>
      <c r="K570">
        <v>31.583333</v>
      </c>
      <c r="L570">
        <v>34.950000000000003</v>
      </c>
      <c r="M570" s="1">
        <f>IF(J570="",0,1)</f>
        <v>0</v>
      </c>
      <c r="N570" s="1">
        <f t="shared" si="37"/>
        <v>1</v>
      </c>
      <c r="O570" t="str">
        <f>IF(N570=1,CONCATENATE("["&amp;G570&amp;", "&amp;""""&amp;A570&amp;""""&amp;", "&amp;K570&amp;", "&amp;L570&amp;", "&amp;""""&amp;E570&amp;""""&amp;", "&amp;M570&amp;", "&amp;""""&amp;J570&amp;""""&amp;"], "),"")</f>
        <v xml:space="preserve">[569, "Hilen", 31.583333, 34.95, "1 Chr 6:58", 0, ""], </v>
      </c>
    </row>
    <row r="571" spans="1:15">
      <c r="A571" t="s">
        <v>1465</v>
      </c>
      <c r="C571">
        <v>33.5</v>
      </c>
      <c r="D571">
        <v>36.466667000000001</v>
      </c>
      <c r="E571" t="s">
        <v>1466</v>
      </c>
      <c r="G571" s="1">
        <v>570</v>
      </c>
      <c r="H571" s="1" t="str">
        <f t="shared" si="39"/>
        <v/>
      </c>
      <c r="I571" s="1" t="str">
        <f t="shared" si="40"/>
        <v/>
      </c>
      <c r="J571" s="1" t="str">
        <f t="shared" si="38"/>
        <v/>
      </c>
      <c r="K571">
        <v>33.5</v>
      </c>
      <c r="L571">
        <v>36.466667000000001</v>
      </c>
      <c r="M571" s="1">
        <f>IF(J571="",0,1)</f>
        <v>0</v>
      </c>
      <c r="N571" s="1">
        <f t="shared" si="37"/>
        <v>1</v>
      </c>
      <c r="O571" t="str">
        <f>IF(N571=1,CONCATENATE("["&amp;G571&amp;", "&amp;""""&amp;A571&amp;""""&amp;", "&amp;K571&amp;", "&amp;L571&amp;", "&amp;""""&amp;E571&amp;""""&amp;", "&amp;M571&amp;", "&amp;""""&amp;J571&amp;""""&amp;"], "),"")</f>
        <v xml:space="preserve">[570, "Hobah", 33.5, 36.466667, "Gen 14:15", 0, ""], </v>
      </c>
    </row>
    <row r="572" spans="1:15">
      <c r="A572" t="s">
        <v>1463</v>
      </c>
      <c r="C572">
        <v>31.583333</v>
      </c>
      <c r="D572">
        <v>34.950000000000003</v>
      </c>
      <c r="E572" t="s">
        <v>1467</v>
      </c>
      <c r="F572" t="s">
        <v>370</v>
      </c>
      <c r="G572" s="1">
        <v>571</v>
      </c>
      <c r="H572" s="1" t="str">
        <f t="shared" si="39"/>
        <v/>
      </c>
      <c r="I572" s="1" t="str">
        <f t="shared" si="40"/>
        <v/>
      </c>
      <c r="J572" s="1" t="str">
        <f t="shared" si="38"/>
        <v/>
      </c>
      <c r="K572">
        <v>31.583333</v>
      </c>
      <c r="L572">
        <v>34.950000000000003</v>
      </c>
      <c r="M572" s="1">
        <f>IF(J572="",0,1)</f>
        <v>0</v>
      </c>
      <c r="N572" s="1">
        <f t="shared" si="37"/>
        <v>1</v>
      </c>
      <c r="O572" t="str">
        <f>IF(N572=1,CONCATENATE("["&amp;G572&amp;", "&amp;""""&amp;A572&amp;""""&amp;", "&amp;K572&amp;", "&amp;L572&amp;", "&amp;""""&amp;E572&amp;""""&amp;", "&amp;M572&amp;", "&amp;""""&amp;J572&amp;""""&amp;"], "),"")</f>
        <v xml:space="preserve">[571, "Holon 1", 31.583333, 34.95, "Josh 15:51, Josh 21:15", 0, ""], </v>
      </c>
    </row>
    <row r="573" spans="1:15">
      <c r="A573" t="s">
        <v>1468</v>
      </c>
      <c r="B573" t="s">
        <v>1469</v>
      </c>
      <c r="C573" t="s">
        <v>1470</v>
      </c>
      <c r="D573" t="s">
        <v>1471</v>
      </c>
      <c r="E573" t="s">
        <v>1472</v>
      </c>
      <c r="G573" s="1">
        <v>572</v>
      </c>
      <c r="H573" s="1" t="str">
        <f t="shared" si="39"/>
        <v>~</v>
      </c>
      <c r="I573" s="1" t="str">
        <f t="shared" si="40"/>
        <v/>
      </c>
      <c r="J573" s="1" t="str">
        <f t="shared" si="38"/>
        <v>~</v>
      </c>
      <c r="K573">
        <v>31.5010030850265</v>
      </c>
      <c r="L573">
        <v>35.920631251993598</v>
      </c>
      <c r="M573" s="1">
        <f>IF(J573="",0,1)</f>
        <v>1</v>
      </c>
      <c r="N573" s="1">
        <f t="shared" si="37"/>
        <v>1</v>
      </c>
      <c r="O573" t="str">
        <f>IF(N573=1,CONCATENATE("["&amp;G573&amp;", "&amp;""""&amp;A573&amp;""""&amp;", "&amp;K573&amp;", "&amp;L573&amp;", "&amp;""""&amp;E573&amp;""""&amp;", "&amp;M573&amp;", "&amp;""""&amp;J573&amp;""""&amp;"], "),"")</f>
        <v xml:space="preserve">[572, "Holon 2", 31.5010030850265, 35.9206312519936, "Jer 48:21", 1, "~"], </v>
      </c>
    </row>
    <row r="574" spans="1:15">
      <c r="A574" t="s">
        <v>1473</v>
      </c>
      <c r="C574" t="s">
        <v>26</v>
      </c>
      <c r="D574" t="s">
        <v>26</v>
      </c>
      <c r="E574" t="s">
        <v>1474</v>
      </c>
      <c r="F574" t="s">
        <v>1475</v>
      </c>
      <c r="G574" s="1">
        <v>573</v>
      </c>
      <c r="H574" s="1" t="str">
        <f t="shared" si="39"/>
        <v>?</v>
      </c>
      <c r="I574" s="1" t="str">
        <f t="shared" si="40"/>
        <v>?</v>
      </c>
      <c r="J574" s="1" t="str">
        <f t="shared" si="38"/>
        <v>?</v>
      </c>
      <c r="M574" s="1">
        <f>IF(J574="",0,1)</f>
        <v>1</v>
      </c>
      <c r="N574" s="1">
        <f t="shared" si="37"/>
        <v>0</v>
      </c>
      <c r="O574" t="str">
        <f>IF(N574=1,CONCATENATE("["&amp;G574&amp;", "&amp;""""&amp;A574&amp;""""&amp;", "&amp;K574&amp;", "&amp;L574&amp;", "&amp;""""&amp;E574&amp;""""&amp;", "&amp;M574&amp;", "&amp;""""&amp;J574&amp;""""&amp;"], "),"")</f>
        <v/>
      </c>
    </row>
    <row r="575" spans="1:15">
      <c r="A575" t="s">
        <v>1476</v>
      </c>
      <c r="B575" t="s">
        <v>114</v>
      </c>
      <c r="C575" t="s">
        <v>184</v>
      </c>
      <c r="D575" t="s">
        <v>185</v>
      </c>
      <c r="E575" t="s">
        <v>1477</v>
      </c>
      <c r="G575" s="1">
        <v>574</v>
      </c>
      <c r="H575" s="1" t="str">
        <f t="shared" si="39"/>
        <v>&lt;</v>
      </c>
      <c r="I575" s="1" t="str">
        <f t="shared" si="40"/>
        <v/>
      </c>
      <c r="J575" s="1" t="str">
        <f t="shared" si="38"/>
        <v>&lt;</v>
      </c>
      <c r="K575">
        <v>31.777443999999999</v>
      </c>
      <c r="L575">
        <v>35.234935</v>
      </c>
      <c r="M575" s="1">
        <f>IF(J575="",0,1)</f>
        <v>1</v>
      </c>
      <c r="N575" s="1">
        <f t="shared" si="37"/>
        <v>1</v>
      </c>
      <c r="O575" t="str">
        <f>IF(N575=1,CONCATENATE("["&amp;G575&amp;", "&amp;""""&amp;A575&amp;""""&amp;", "&amp;K575&amp;", "&amp;L575&amp;", "&amp;""""&amp;E575&amp;""""&amp;", "&amp;M575&amp;", "&amp;""""&amp;J575&amp;""""&amp;"], "),"")</f>
        <v xml:space="preserve">[574, "Holy Place 2", 31.777444, 35.234935, "1 Kgs 8:8, 1 Kgs 8:10, 2 Chr 5:9, 2 Chr 5:11, 2 Chr 29:5, 2 Chr 29:7, 2 Chr 35:5, Ezek 41:21, Ezek 41:23, Ezek 42:14, Ezek 44:27, Heb 9:2", 1, "&lt;"], </v>
      </c>
    </row>
    <row r="576" spans="1:15">
      <c r="A576" t="s">
        <v>1478</v>
      </c>
      <c r="B576" t="s">
        <v>1479</v>
      </c>
      <c r="C576">
        <v>28.539722000000001</v>
      </c>
      <c r="D576">
        <v>33.973332999999997</v>
      </c>
      <c r="E576" t="s">
        <v>1480</v>
      </c>
      <c r="G576" s="1">
        <v>575</v>
      </c>
      <c r="H576" s="1" t="str">
        <f t="shared" si="39"/>
        <v/>
      </c>
      <c r="I576" s="1" t="str">
        <f t="shared" si="40"/>
        <v/>
      </c>
      <c r="J576" s="1" t="str">
        <f t="shared" si="38"/>
        <v/>
      </c>
      <c r="K576">
        <v>28.539722000000001</v>
      </c>
      <c r="L576">
        <v>33.973332999999997</v>
      </c>
      <c r="M576" s="1">
        <f>IF(J576="",0,1)</f>
        <v>0</v>
      </c>
      <c r="N576" s="1">
        <f t="shared" si="37"/>
        <v>1</v>
      </c>
      <c r="O576" t="str">
        <f>IF(N576=1,CONCATENATE("["&amp;G576&amp;", "&amp;""""&amp;A576&amp;""""&amp;", "&amp;K576&amp;", "&amp;L576&amp;", "&amp;""""&amp;E576&amp;""""&amp;", "&amp;M576&amp;", "&amp;""""&amp;J576&amp;""""&amp;"], "),"")</f>
        <v xml:space="preserve">[575, "Horeb", 28.539722, 33.973333, "Ex 3:1, Ex 17:6, Deut 1:2, Deut 1:6, Deut 1:19, Deut 4:10, Deut 4:15, Deut 5:2, Deut 9:8, Deut 18:16, Deut 29:1, 1 Kgs 8:9, 1 Kgs 19:8, 2 Chr 5:10, Ps 106:19, Mal 4:4", 0, ""], </v>
      </c>
    </row>
    <row r="577" spans="1:15">
      <c r="A577" t="s">
        <v>1481</v>
      </c>
      <c r="C577">
        <v>33.166666999999997</v>
      </c>
      <c r="D577">
        <v>35.433332999999998</v>
      </c>
      <c r="E577" t="s">
        <v>1482</v>
      </c>
      <c r="F577" t="s">
        <v>370</v>
      </c>
      <c r="G577" s="1">
        <v>576</v>
      </c>
      <c r="H577" s="1" t="str">
        <f t="shared" si="39"/>
        <v/>
      </c>
      <c r="I577" s="1" t="str">
        <f t="shared" si="40"/>
        <v/>
      </c>
      <c r="J577" s="1" t="str">
        <f t="shared" si="38"/>
        <v/>
      </c>
      <c r="K577">
        <v>33.166666999999997</v>
      </c>
      <c r="L577">
        <v>35.433332999999998</v>
      </c>
      <c r="M577" s="1">
        <f>IF(J577="",0,1)</f>
        <v>0</v>
      </c>
      <c r="N577" s="1">
        <f t="shared" si="37"/>
        <v>1</v>
      </c>
      <c r="O577" t="str">
        <f>IF(N577=1,CONCATENATE("["&amp;G577&amp;", "&amp;""""&amp;A577&amp;""""&amp;", "&amp;K577&amp;", "&amp;L577&amp;", "&amp;""""&amp;E577&amp;""""&amp;", "&amp;M577&amp;", "&amp;""""&amp;J577&amp;""""&amp;"], "),"")</f>
        <v xml:space="preserve">[576, "Horem", 33.166667, 35.433333, "Josh 19:38", 0, ""], </v>
      </c>
    </row>
    <row r="578" spans="1:15">
      <c r="A578" t="s">
        <v>1483</v>
      </c>
      <c r="C578">
        <v>31.4511392052997</v>
      </c>
      <c r="D578">
        <v>35.088403372323398</v>
      </c>
      <c r="E578" t="s">
        <v>1484</v>
      </c>
      <c r="G578" s="1">
        <v>577</v>
      </c>
      <c r="H578" s="1" t="str">
        <f t="shared" si="39"/>
        <v/>
      </c>
      <c r="I578" s="1" t="str">
        <f t="shared" si="40"/>
        <v/>
      </c>
      <c r="J578" s="1" t="str">
        <f t="shared" si="38"/>
        <v/>
      </c>
      <c r="K578">
        <v>31.451139210000001</v>
      </c>
      <c r="L578">
        <v>35.088403370000002</v>
      </c>
      <c r="M578" s="1">
        <f>IF(J578="",0,1)</f>
        <v>0</v>
      </c>
      <c r="N578" s="1">
        <f t="shared" si="37"/>
        <v>1</v>
      </c>
      <c r="O578" t="str">
        <f>IF(N578=1,CONCATENATE("["&amp;G578&amp;", "&amp;""""&amp;A578&amp;""""&amp;", "&amp;K578&amp;", "&amp;L578&amp;", "&amp;""""&amp;E578&amp;""""&amp;", "&amp;M578&amp;", "&amp;""""&amp;J578&amp;""""&amp;"], "),"")</f>
        <v xml:space="preserve">[577, "Horesh", 31.45113921, 35.08840337, "1 Sam 23:15, 1 Sam 23:16, 1 Sam 23:18, 1 Sam 23:19", 0, ""], </v>
      </c>
    </row>
    <row r="579" spans="1:15">
      <c r="A579" t="s">
        <v>1295</v>
      </c>
      <c r="C579" t="s">
        <v>1296</v>
      </c>
      <c r="D579" t="s">
        <v>1297</v>
      </c>
      <c r="E579" t="s">
        <v>1485</v>
      </c>
      <c r="G579" s="1">
        <v>578</v>
      </c>
      <c r="H579" s="1" t="str">
        <f t="shared" si="39"/>
        <v/>
      </c>
      <c r="I579" s="1" t="str">
        <f t="shared" si="40"/>
        <v>?</v>
      </c>
      <c r="J579" s="1" t="str">
        <f t="shared" si="38"/>
        <v>?</v>
      </c>
      <c r="K579">
        <v>30.358284999999999</v>
      </c>
      <c r="L579">
        <v>35.190269999999998</v>
      </c>
      <c r="M579" s="1">
        <f>IF(J579="",0,1)</f>
        <v>1</v>
      </c>
      <c r="N579" s="1">
        <f t="shared" ref="N579:N642" si="41">IF(AND(K579&lt;&gt;"",L579&lt;&gt;""),1,0)</f>
        <v>1</v>
      </c>
      <c r="O579" t="str">
        <f>IF(N579=1,CONCATENATE("["&amp;G579&amp;", "&amp;""""&amp;A579&amp;""""&amp;", "&amp;K579&amp;", "&amp;L579&amp;", "&amp;""""&amp;E579&amp;""""&amp;", "&amp;M579&amp;", "&amp;""""&amp;J579&amp;""""&amp;"], "),"")</f>
        <v xml:space="preserve">[578, "Hor-haggidgad", 30.358285, 35.19027, "Num 33:32, Num 33:33", 1, "?"], </v>
      </c>
    </row>
    <row r="580" spans="1:15">
      <c r="A580" t="s">
        <v>1486</v>
      </c>
      <c r="B580" t="s">
        <v>326</v>
      </c>
      <c r="C580">
        <v>30.880918000000001</v>
      </c>
      <c r="D580">
        <v>34.63062</v>
      </c>
      <c r="E580" t="s">
        <v>1487</v>
      </c>
      <c r="G580" s="1">
        <v>579</v>
      </c>
      <c r="H580" s="1" t="str">
        <f t="shared" si="39"/>
        <v/>
      </c>
      <c r="I580" s="1" t="str">
        <f t="shared" si="40"/>
        <v/>
      </c>
      <c r="J580" s="1" t="str">
        <f t="shared" si="38"/>
        <v/>
      </c>
      <c r="K580">
        <v>30.880918000000001</v>
      </c>
      <c r="L580">
        <v>34.63062</v>
      </c>
      <c r="M580" s="1">
        <f>IF(J580="",0,1)</f>
        <v>0</v>
      </c>
      <c r="N580" s="1">
        <f t="shared" si="41"/>
        <v>1</v>
      </c>
      <c r="O580" t="str">
        <f>IF(N580=1,CONCATENATE("["&amp;G580&amp;", "&amp;""""&amp;A580&amp;""""&amp;", "&amp;K580&amp;", "&amp;L580&amp;", "&amp;""""&amp;E580&amp;""""&amp;", "&amp;M580&amp;", "&amp;""""&amp;J580&amp;""""&amp;"], "),"")</f>
        <v xml:space="preserve">[579, "Hormah", 30.880918, 34.63062, "Num 14:45, Num 21:3, Deut 1:44, Josh 12:14, Josh 15:30, Josh 19:4, Judg 1:17, 1 Sam 30:30, 1 Chr 4:30", 0, ""], </v>
      </c>
    </row>
    <row r="581" spans="1:15">
      <c r="A581" t="s">
        <v>1488</v>
      </c>
      <c r="C581">
        <v>31.288056000000001</v>
      </c>
      <c r="D581">
        <v>35.515000000000001</v>
      </c>
      <c r="E581" t="s">
        <v>1489</v>
      </c>
      <c r="F581" t="s">
        <v>370</v>
      </c>
      <c r="G581" s="1">
        <v>580</v>
      </c>
      <c r="H581" s="1" t="str">
        <f t="shared" si="39"/>
        <v/>
      </c>
      <c r="I581" s="1" t="str">
        <f t="shared" si="40"/>
        <v/>
      </c>
      <c r="J581" s="1" t="str">
        <f t="shared" si="38"/>
        <v/>
      </c>
      <c r="K581">
        <v>31.288056000000001</v>
      </c>
      <c r="L581">
        <v>35.515000000000001</v>
      </c>
      <c r="M581" s="1">
        <f>IF(J581="",0,1)</f>
        <v>0</v>
      </c>
      <c r="N581" s="1">
        <f t="shared" si="41"/>
        <v>1</v>
      </c>
      <c r="O581" t="str">
        <f>IF(N581=1,CONCATENATE("["&amp;G581&amp;", "&amp;""""&amp;A581&amp;""""&amp;", "&amp;K581&amp;", "&amp;L581&amp;", "&amp;""""&amp;E581&amp;""""&amp;", "&amp;M581&amp;", "&amp;""""&amp;J581&amp;""""&amp;"], "),"")</f>
        <v xml:space="preserve">[580, "Horonaim", 31.288056, 35.515, "Isa 15:5, Jer 48:3, Jer 48:5, Jer 48:34", 0, ""], </v>
      </c>
    </row>
    <row r="582" spans="1:15">
      <c r="A582" t="s">
        <v>1490</v>
      </c>
      <c r="B582" t="s">
        <v>114</v>
      </c>
      <c r="C582" t="s">
        <v>184</v>
      </c>
      <c r="D582" t="s">
        <v>185</v>
      </c>
      <c r="E582" t="s">
        <v>1491</v>
      </c>
      <c r="G582" s="1">
        <v>581</v>
      </c>
      <c r="H582" s="1" t="str">
        <f t="shared" si="39"/>
        <v>&lt;</v>
      </c>
      <c r="I582" s="1" t="str">
        <f t="shared" si="40"/>
        <v/>
      </c>
      <c r="J582" s="1" t="str">
        <f t="shared" si="38"/>
        <v>&lt;</v>
      </c>
      <c r="K582">
        <v>31.777443999999999</v>
      </c>
      <c r="L582">
        <v>35.234935</v>
      </c>
      <c r="M582" s="1">
        <f>IF(J582="",0,1)</f>
        <v>1</v>
      </c>
      <c r="N582" s="1">
        <f t="shared" si="41"/>
        <v>1</v>
      </c>
      <c r="O582" t="str">
        <f>IF(N582=1,CONCATENATE("["&amp;G582&amp;", "&amp;""""&amp;A582&amp;""""&amp;", "&amp;K582&amp;", "&amp;L582&amp;", "&amp;""""&amp;E582&amp;""""&amp;", "&amp;M582&amp;", "&amp;""""&amp;J582&amp;""""&amp;"], "),"")</f>
        <v xml:space="preserve">[581, "Horse Gate", 31.777444, 35.234935, "Neh 3:28, Jer 31:40", 1, "&lt;"], </v>
      </c>
    </row>
    <row r="583" spans="1:15">
      <c r="A583" t="s">
        <v>1492</v>
      </c>
      <c r="C583">
        <v>32.178502000000002</v>
      </c>
      <c r="D583">
        <v>35.227580000000003</v>
      </c>
      <c r="E583" t="s">
        <v>1493</v>
      </c>
      <c r="G583" s="1">
        <v>582</v>
      </c>
      <c r="H583" s="1" t="str">
        <f t="shared" si="39"/>
        <v/>
      </c>
      <c r="I583" s="1" t="str">
        <f t="shared" si="40"/>
        <v/>
      </c>
      <c r="J583" s="1" t="str">
        <f t="shared" si="38"/>
        <v/>
      </c>
      <c r="K583">
        <v>32.178502000000002</v>
      </c>
      <c r="L583">
        <v>35.227580000000003</v>
      </c>
      <c r="M583" s="1">
        <f>IF(J583="",0,1)</f>
        <v>0</v>
      </c>
      <c r="N583" s="1">
        <f t="shared" si="41"/>
        <v>1</v>
      </c>
      <c r="O583" t="str">
        <f>IF(N583=1,CONCATENATE("["&amp;G583&amp;", "&amp;""""&amp;A583&amp;""""&amp;", "&amp;K583&amp;", "&amp;L583&amp;", "&amp;""""&amp;E583&amp;""""&amp;", "&amp;M583&amp;", "&amp;""""&amp;J583&amp;""""&amp;"], "),"")</f>
        <v xml:space="preserve">[582, "Hosah", 32.178502, 35.22758, "Josh 19:29", 0, ""], </v>
      </c>
    </row>
    <row r="584" spans="1:15">
      <c r="A584" t="s">
        <v>1494</v>
      </c>
      <c r="B584" t="s">
        <v>114</v>
      </c>
      <c r="C584" t="s">
        <v>184</v>
      </c>
      <c r="D584" t="s">
        <v>185</v>
      </c>
      <c r="E584" t="s">
        <v>1495</v>
      </c>
      <c r="G584" s="1">
        <v>583</v>
      </c>
      <c r="H584" s="1" t="str">
        <f t="shared" si="39"/>
        <v>&lt;</v>
      </c>
      <c r="I584" s="1" t="str">
        <f t="shared" si="40"/>
        <v/>
      </c>
      <c r="J584" s="1" t="str">
        <f t="shared" ref="J584:J647" si="42">IF(H584&lt;&gt;"",H584,IF(I584&lt;&gt;"",I584,""))</f>
        <v>&lt;</v>
      </c>
      <c r="K584">
        <v>31.777443999999999</v>
      </c>
      <c r="L584">
        <v>35.234935</v>
      </c>
      <c r="M584" s="1">
        <f>IF(J584="",0,1)</f>
        <v>1</v>
      </c>
      <c r="N584" s="1">
        <f t="shared" si="41"/>
        <v>1</v>
      </c>
      <c r="O584" t="str">
        <f>IF(N584=1,CONCATENATE("["&amp;G584&amp;", "&amp;""""&amp;A584&amp;""""&amp;", "&amp;K584&amp;", "&amp;L584&amp;", "&amp;""""&amp;E584&amp;""""&amp;", "&amp;M584&amp;", "&amp;""""&amp;J584&amp;""""&amp;"], "),"")</f>
        <v xml:space="preserve">[583, "House of the Forest", 31.777444, 35.234935, "Isa 22:8", 1, "&lt;"], </v>
      </c>
    </row>
    <row r="585" spans="1:15">
      <c r="A585" t="s">
        <v>1496</v>
      </c>
      <c r="B585" t="s">
        <v>114</v>
      </c>
      <c r="C585" t="s">
        <v>184</v>
      </c>
      <c r="D585" t="s">
        <v>185</v>
      </c>
      <c r="E585" t="s">
        <v>1497</v>
      </c>
      <c r="G585" s="1">
        <v>584</v>
      </c>
      <c r="H585" s="1" t="str">
        <f t="shared" si="39"/>
        <v>&lt;</v>
      </c>
      <c r="I585" s="1" t="str">
        <f t="shared" si="40"/>
        <v/>
      </c>
      <c r="J585" s="1" t="str">
        <f t="shared" si="42"/>
        <v>&lt;</v>
      </c>
      <c r="K585">
        <v>31.777443999999999</v>
      </c>
      <c r="L585">
        <v>35.234935</v>
      </c>
      <c r="M585" s="1">
        <f>IF(J585="",0,1)</f>
        <v>1</v>
      </c>
      <c r="N585" s="1">
        <f t="shared" si="41"/>
        <v>1</v>
      </c>
      <c r="O585" t="str">
        <f>IF(N585=1,CONCATENATE("["&amp;G585&amp;", "&amp;""""&amp;A585&amp;""""&amp;", "&amp;K585&amp;", "&amp;L585&amp;", "&amp;""""&amp;E585&amp;""""&amp;", "&amp;M585&amp;", "&amp;""""&amp;J585&amp;""""&amp;"], "),"")</f>
        <v xml:space="preserve">[584, "House of the Forest of Lebanon", 31.777444, 35.234935, "1 Kgs 7:2, 1 Kgs 10:17, 1 Kgs 10:21, 2 Chr 9:16, 2 Chr 9:20", 1, "&lt;"], </v>
      </c>
    </row>
    <row r="586" spans="1:15">
      <c r="A586" t="s">
        <v>1498</v>
      </c>
      <c r="C586">
        <v>32.882153000000002</v>
      </c>
      <c r="D586">
        <v>35.496693999999998</v>
      </c>
      <c r="E586" t="s">
        <v>375</v>
      </c>
      <c r="G586" s="1">
        <v>585</v>
      </c>
      <c r="H586" s="1" t="str">
        <f t="shared" si="39"/>
        <v/>
      </c>
      <c r="I586" s="1" t="str">
        <f t="shared" si="40"/>
        <v/>
      </c>
      <c r="J586" s="1" t="str">
        <f t="shared" si="42"/>
        <v/>
      </c>
      <c r="K586">
        <v>32.882153000000002</v>
      </c>
      <c r="L586">
        <v>35.496693999999998</v>
      </c>
      <c r="M586" s="1">
        <f>IF(J586="",0,1)</f>
        <v>0</v>
      </c>
      <c r="N586" s="1">
        <f t="shared" si="41"/>
        <v>1</v>
      </c>
      <c r="O586" t="str">
        <f>IF(N586=1,CONCATENATE("["&amp;G586&amp;", "&amp;""""&amp;A586&amp;""""&amp;", "&amp;K586&amp;", "&amp;L586&amp;", "&amp;""""&amp;E586&amp;""""&amp;", "&amp;M586&amp;", "&amp;""""&amp;J586&amp;""""&amp;"], "),"")</f>
        <v xml:space="preserve">[585, "Hukkok", 32.882153, 35.496694, "Josh 19:34", 0, ""], </v>
      </c>
    </row>
    <row r="587" spans="1:15">
      <c r="A587" t="s">
        <v>1499</v>
      </c>
      <c r="B587" t="s">
        <v>1439</v>
      </c>
      <c r="C587">
        <v>32.955447999999997</v>
      </c>
      <c r="D587">
        <v>35.211970999999998</v>
      </c>
      <c r="E587" t="s">
        <v>1500</v>
      </c>
      <c r="G587" s="1">
        <v>586</v>
      </c>
      <c r="H587" s="1" t="str">
        <f t="shared" si="39"/>
        <v/>
      </c>
      <c r="I587" s="1" t="str">
        <f t="shared" si="40"/>
        <v/>
      </c>
      <c r="J587" s="1" t="str">
        <f t="shared" si="42"/>
        <v/>
      </c>
      <c r="K587">
        <v>32.955447999999997</v>
      </c>
      <c r="L587">
        <v>35.211970999999998</v>
      </c>
      <c r="M587" s="1">
        <f>IF(J587="",0,1)</f>
        <v>0</v>
      </c>
      <c r="N587" s="1">
        <f t="shared" si="41"/>
        <v>1</v>
      </c>
      <c r="O587" t="str">
        <f>IF(N587=1,CONCATENATE("["&amp;G587&amp;", "&amp;""""&amp;A587&amp;""""&amp;", "&amp;K587&amp;", "&amp;L587&amp;", "&amp;""""&amp;E587&amp;""""&amp;", "&amp;M587&amp;", "&amp;""""&amp;J587&amp;""""&amp;"], "),"")</f>
        <v xml:space="preserve">[586, "Hukok", 32.955448, 35.211971, "1 Chr 6:75", 0, ""], </v>
      </c>
    </row>
    <row r="588" spans="1:15">
      <c r="A588" t="s">
        <v>1501</v>
      </c>
      <c r="B588" t="s">
        <v>348</v>
      </c>
      <c r="C588" t="s">
        <v>349</v>
      </c>
      <c r="D588" t="s">
        <v>350</v>
      </c>
      <c r="E588" t="s">
        <v>1502</v>
      </c>
      <c r="G588" s="1">
        <v>587</v>
      </c>
      <c r="H588" s="1" t="str">
        <f t="shared" si="39"/>
        <v>~</v>
      </c>
      <c r="I588" s="1" t="str">
        <f t="shared" si="40"/>
        <v/>
      </c>
      <c r="J588" s="1" t="str">
        <f t="shared" si="42"/>
        <v>~</v>
      </c>
      <c r="K588">
        <v>31.5357736213317</v>
      </c>
      <c r="L588">
        <v>35.0940998657873</v>
      </c>
      <c r="M588" s="1">
        <f>IF(J588="",0,1)</f>
        <v>1</v>
      </c>
      <c r="N588" s="1">
        <f t="shared" si="41"/>
        <v>1</v>
      </c>
      <c r="O588" t="str">
        <f>IF(N588=1,CONCATENATE("["&amp;G588&amp;", "&amp;""""&amp;A588&amp;""""&amp;", "&amp;K588&amp;", "&amp;L588&amp;", "&amp;""""&amp;E588&amp;""""&amp;", "&amp;M588&amp;", "&amp;""""&amp;J588&amp;""""&amp;"], "),"")</f>
        <v xml:space="preserve">[587, "Humtah", 31.5357736213317, 35.0940998657873, "Josh 15:54", 1, "~"], </v>
      </c>
    </row>
    <row r="589" spans="1:15">
      <c r="A589" t="s">
        <v>684</v>
      </c>
      <c r="C589">
        <v>32.450000000000003</v>
      </c>
      <c r="D589">
        <v>35.283299999999997</v>
      </c>
      <c r="E589" t="s">
        <v>1503</v>
      </c>
      <c r="G589" s="1">
        <v>588</v>
      </c>
      <c r="H589" s="1" t="str">
        <f t="shared" ref="H589:H652" si="43">IF(ISNUMBER(LEFT(C589,1)*1),"",LEFT(C589,1))</f>
        <v/>
      </c>
      <c r="I589" s="1" t="str">
        <f t="shared" ref="I589:I652" si="44">IF(ISNUMBER(RIGHT(C589,1)*1),"",RIGHT(C589,1))</f>
        <v/>
      </c>
      <c r="J589" s="1" t="str">
        <f t="shared" si="42"/>
        <v/>
      </c>
      <c r="K589">
        <v>32.450000000000003</v>
      </c>
      <c r="L589">
        <v>35.283299999999997</v>
      </c>
      <c r="M589" s="1">
        <f>IF(J589="",0,1)</f>
        <v>0</v>
      </c>
      <c r="N589" s="1">
        <f t="shared" si="41"/>
        <v>1</v>
      </c>
      <c r="O589" t="str">
        <f>IF(N589=1,CONCATENATE("["&amp;G589&amp;", "&amp;""""&amp;A589&amp;""""&amp;", "&amp;K589&amp;", "&amp;L589&amp;", "&amp;""""&amp;E589&amp;""""&amp;", "&amp;M589&amp;", "&amp;""""&amp;J589&amp;""""&amp;"], "),"")</f>
        <v xml:space="preserve">[588, "Ibleam", 32.45, 35.2833, "Josh 17:11, Judg 1:27, 2 Kgs 9:27, 2 Kgs 15:10", 0, ""], </v>
      </c>
    </row>
    <row r="590" spans="1:15">
      <c r="A590" t="s">
        <v>1504</v>
      </c>
      <c r="C590">
        <v>37.8835303889039</v>
      </c>
      <c r="D590">
        <v>32.494262565724803</v>
      </c>
      <c r="E590" t="s">
        <v>1505</v>
      </c>
      <c r="G590" s="1">
        <v>589</v>
      </c>
      <c r="H590" s="1" t="str">
        <f t="shared" si="43"/>
        <v/>
      </c>
      <c r="I590" s="1" t="str">
        <f t="shared" si="44"/>
        <v/>
      </c>
      <c r="J590" s="1" t="str">
        <f t="shared" si="42"/>
        <v/>
      </c>
      <c r="K590">
        <v>37.883530389999997</v>
      </c>
      <c r="L590">
        <v>32.494262569999997</v>
      </c>
      <c r="M590" s="1">
        <f>IF(J590="",0,1)</f>
        <v>0</v>
      </c>
      <c r="N590" s="1">
        <f t="shared" si="41"/>
        <v>1</v>
      </c>
      <c r="O590" t="str">
        <f>IF(N590=1,CONCATENATE("["&amp;G590&amp;", "&amp;""""&amp;A590&amp;""""&amp;", "&amp;K590&amp;", "&amp;L590&amp;", "&amp;""""&amp;E590&amp;""""&amp;", "&amp;M590&amp;", "&amp;""""&amp;J590&amp;""""&amp;"], "),"")</f>
        <v xml:space="preserve">[589, "Iconium", 37.88353039, 32.49426257, "Acts 13:51, Acts 14:1, Acts 14:19, Acts 14:21, Acts 16:2, 2 Tim 3:11", 0, ""], </v>
      </c>
    </row>
    <row r="591" spans="1:15">
      <c r="A591" t="s">
        <v>1506</v>
      </c>
      <c r="C591">
        <v>32.733333000000002</v>
      </c>
      <c r="D591">
        <v>35.166666999999997</v>
      </c>
      <c r="E591" t="s">
        <v>616</v>
      </c>
      <c r="G591" s="1">
        <v>590</v>
      </c>
      <c r="H591" s="1" t="str">
        <f t="shared" si="43"/>
        <v/>
      </c>
      <c r="I591" s="1" t="str">
        <f t="shared" si="44"/>
        <v/>
      </c>
      <c r="J591" s="1" t="str">
        <f t="shared" si="42"/>
        <v/>
      </c>
      <c r="K591">
        <v>32.733333000000002</v>
      </c>
      <c r="L591">
        <v>35.166666999999997</v>
      </c>
      <c r="M591" s="1">
        <f>IF(J591="",0,1)</f>
        <v>0</v>
      </c>
      <c r="N591" s="1">
        <f t="shared" si="41"/>
        <v>1</v>
      </c>
      <c r="O591" t="str">
        <f>IF(N591=1,CONCATENATE("["&amp;G591&amp;", "&amp;""""&amp;A591&amp;""""&amp;", "&amp;K591&amp;", "&amp;L591&amp;", "&amp;""""&amp;E591&amp;""""&amp;", "&amp;M591&amp;", "&amp;""""&amp;J591&amp;""""&amp;"], "),"")</f>
        <v xml:space="preserve">[590, "Idalah", 32.733333, 35.166667, "Josh 19:15", 0, ""], </v>
      </c>
    </row>
    <row r="592" spans="1:15">
      <c r="A592" t="s">
        <v>1507</v>
      </c>
      <c r="B592" t="s">
        <v>338</v>
      </c>
      <c r="C592" t="s">
        <v>965</v>
      </c>
      <c r="D592" t="s">
        <v>966</v>
      </c>
      <c r="E592" t="s">
        <v>1508</v>
      </c>
      <c r="G592" s="1">
        <v>591</v>
      </c>
      <c r="H592" s="1" t="str">
        <f t="shared" si="43"/>
        <v>&gt;</v>
      </c>
      <c r="I592" s="1" t="str">
        <f t="shared" si="44"/>
        <v/>
      </c>
      <c r="J592" s="1" t="str">
        <f t="shared" si="42"/>
        <v>&gt;</v>
      </c>
      <c r="K592">
        <v>30.734691000000002</v>
      </c>
      <c r="L592">
        <v>35.606250000000003</v>
      </c>
      <c r="M592" s="1">
        <f>IF(J592="",0,1)</f>
        <v>1</v>
      </c>
      <c r="N592" s="1">
        <f t="shared" si="41"/>
        <v>1</v>
      </c>
      <c r="O592" t="str">
        <f>IF(N592=1,CONCATENATE("["&amp;G592&amp;", "&amp;""""&amp;A592&amp;""""&amp;", "&amp;K592&amp;", "&amp;L592&amp;", "&amp;""""&amp;E592&amp;""""&amp;", "&amp;M592&amp;", "&amp;""""&amp;J592&amp;""""&amp;"], "),"")</f>
        <v xml:space="preserve">[591, "Idumea", 30.734691, 35.60625, "Mark 3:8", 1, "&gt;"], </v>
      </c>
    </row>
    <row r="593" spans="1:15">
      <c r="A593" t="s">
        <v>1509</v>
      </c>
      <c r="B593" t="s">
        <v>379</v>
      </c>
      <c r="C593" t="s">
        <v>574</v>
      </c>
      <c r="D593" t="s">
        <v>575</v>
      </c>
      <c r="E593" t="s">
        <v>385</v>
      </c>
      <c r="G593" s="1">
        <v>592</v>
      </c>
      <c r="H593" s="1" t="str">
        <f t="shared" si="43"/>
        <v>~</v>
      </c>
      <c r="I593" s="1" t="str">
        <f t="shared" si="44"/>
        <v/>
      </c>
      <c r="J593" s="1" t="str">
        <f t="shared" si="42"/>
        <v>~</v>
      </c>
      <c r="K593">
        <v>32.049953000000002</v>
      </c>
      <c r="L593">
        <v>35.733401999999998</v>
      </c>
      <c r="M593" s="1">
        <f>IF(J593="",0,1)</f>
        <v>1</v>
      </c>
      <c r="N593" s="1">
        <f t="shared" si="41"/>
        <v>1</v>
      </c>
      <c r="O593" t="str">
        <f>IF(N593=1,CONCATENATE("["&amp;G593&amp;", "&amp;""""&amp;A593&amp;""""&amp;", "&amp;K593&amp;", "&amp;L593&amp;", "&amp;""""&amp;E593&amp;""""&amp;", "&amp;M593&amp;", "&amp;""""&amp;J593&amp;""""&amp;"], "),"")</f>
        <v xml:space="preserve">[592, "Iim", 32.049953, 35.733402, "Josh 15:29", 1, "~"], </v>
      </c>
    </row>
    <row r="594" spans="1:15">
      <c r="A594" t="s">
        <v>1510</v>
      </c>
      <c r="C594">
        <v>33.328044029450602</v>
      </c>
      <c r="D594">
        <v>35.6118750534242</v>
      </c>
      <c r="E594" t="s">
        <v>1511</v>
      </c>
      <c r="G594" s="1">
        <v>593</v>
      </c>
      <c r="H594" s="1" t="str">
        <f t="shared" si="43"/>
        <v/>
      </c>
      <c r="I594" s="1" t="str">
        <f t="shared" si="44"/>
        <v/>
      </c>
      <c r="J594" s="1" t="str">
        <f t="shared" si="42"/>
        <v/>
      </c>
      <c r="K594">
        <v>33.328044030000001</v>
      </c>
      <c r="L594">
        <v>35.611875050000002</v>
      </c>
      <c r="M594" s="1">
        <f>IF(J594="",0,1)</f>
        <v>0</v>
      </c>
      <c r="N594" s="1">
        <f t="shared" si="41"/>
        <v>1</v>
      </c>
      <c r="O594" t="str">
        <f>IF(N594=1,CONCATENATE("["&amp;G594&amp;", "&amp;""""&amp;A594&amp;""""&amp;", "&amp;K594&amp;", "&amp;L594&amp;", "&amp;""""&amp;E594&amp;""""&amp;", "&amp;M594&amp;", "&amp;""""&amp;J594&amp;""""&amp;"], "),"")</f>
        <v xml:space="preserve">[593, "Ijon", 33.32804403, 35.61187505, "1 Kgs 15:20, 2 Kgs 15:29, 2 Chr 16:4", 0, ""], </v>
      </c>
    </row>
    <row r="595" spans="1:15">
      <c r="A595" t="s">
        <v>1512</v>
      </c>
      <c r="B595" t="s">
        <v>880</v>
      </c>
      <c r="C595" t="s">
        <v>881</v>
      </c>
      <c r="D595" t="s">
        <v>882</v>
      </c>
      <c r="E595" t="s">
        <v>1513</v>
      </c>
      <c r="F595" t="s">
        <v>49</v>
      </c>
      <c r="G595" s="1">
        <v>594</v>
      </c>
      <c r="H595" s="1" t="str">
        <f t="shared" si="43"/>
        <v>&gt;</v>
      </c>
      <c r="I595" s="1" t="str">
        <f t="shared" si="44"/>
        <v/>
      </c>
      <c r="J595" s="1" t="str">
        <f t="shared" si="42"/>
        <v>&gt;</v>
      </c>
      <c r="K595">
        <v>43.515484000000001</v>
      </c>
      <c r="L595">
        <v>16.071538</v>
      </c>
      <c r="M595" s="1">
        <f>IF(J595="",0,1)</f>
        <v>1</v>
      </c>
      <c r="N595" s="1">
        <f t="shared" si="41"/>
        <v>1</v>
      </c>
      <c r="O595" t="str">
        <f>IF(N595=1,CONCATENATE("["&amp;G595&amp;", "&amp;""""&amp;A595&amp;""""&amp;", "&amp;K595&amp;", "&amp;L595&amp;", "&amp;""""&amp;E595&amp;""""&amp;", "&amp;M595&amp;", "&amp;""""&amp;J595&amp;""""&amp;"], "),"")</f>
        <v xml:space="preserve">[594, "Illyricum", 43.515484, 16.071538, "Rom 15:19", 1, "&gt;"], </v>
      </c>
    </row>
    <row r="596" spans="1:15">
      <c r="A596" t="s">
        <v>1514</v>
      </c>
      <c r="B596" t="s">
        <v>304</v>
      </c>
      <c r="C596" t="s">
        <v>1515</v>
      </c>
      <c r="D596" t="s">
        <v>1516</v>
      </c>
      <c r="E596" t="s">
        <v>792</v>
      </c>
      <c r="G596" s="1">
        <v>595</v>
      </c>
      <c r="H596" s="1" t="str">
        <f t="shared" si="43"/>
        <v>~</v>
      </c>
      <c r="I596" s="1" t="str">
        <f t="shared" si="44"/>
        <v/>
      </c>
      <c r="J596" s="1" t="str">
        <f t="shared" si="42"/>
        <v>~</v>
      </c>
      <c r="K596">
        <v>36.359409999999997</v>
      </c>
      <c r="L596">
        <v>43.152887</v>
      </c>
      <c r="M596" s="1">
        <f>IF(J596="",0,1)</f>
        <v>1</v>
      </c>
      <c r="N596" s="1">
        <f t="shared" si="41"/>
        <v>1</v>
      </c>
      <c r="O596" t="str">
        <f>IF(N596=1,CONCATENATE("["&amp;G596&amp;", "&amp;""""&amp;A596&amp;""""&amp;", "&amp;K596&amp;", "&amp;L596&amp;", "&amp;""""&amp;E596&amp;""""&amp;", "&amp;M596&amp;", "&amp;""""&amp;J596&amp;""""&amp;"], "),"")</f>
        <v xml:space="preserve">[595, "Immer", 36.35941, 43.152887, "Ezra 2:59, Neh 7:61", 1, "~"], </v>
      </c>
    </row>
    <row r="597" spans="1:15">
      <c r="A597" t="s">
        <v>1517</v>
      </c>
      <c r="C597" t="s">
        <v>1518</v>
      </c>
      <c r="D597" t="s">
        <v>1519</v>
      </c>
      <c r="E597" t="s">
        <v>1520</v>
      </c>
      <c r="G597" s="1">
        <v>596</v>
      </c>
      <c r="H597" s="1" t="str">
        <f t="shared" si="43"/>
        <v>&gt;</v>
      </c>
      <c r="I597" s="1" t="str">
        <f t="shared" si="44"/>
        <v/>
      </c>
      <c r="J597" s="1" t="str">
        <f t="shared" si="42"/>
        <v>&gt;</v>
      </c>
      <c r="K597">
        <v>22</v>
      </c>
      <c r="L597">
        <v>77</v>
      </c>
      <c r="M597" s="1">
        <f>IF(J597="",0,1)</f>
        <v>1</v>
      </c>
      <c r="N597" s="1">
        <f t="shared" si="41"/>
        <v>1</v>
      </c>
      <c r="O597" t="str">
        <f>IF(N597=1,CONCATENATE("["&amp;G597&amp;", "&amp;""""&amp;A597&amp;""""&amp;", "&amp;K597&amp;", "&amp;L597&amp;", "&amp;""""&amp;E597&amp;""""&amp;", "&amp;M597&amp;", "&amp;""""&amp;J597&amp;""""&amp;"], "),"")</f>
        <v xml:space="preserve">[596, "India", 22, 77, "Est 1:1, Est 8:9", 1, "&gt;"], </v>
      </c>
    </row>
    <row r="598" spans="1:15">
      <c r="A598" t="s">
        <v>1521</v>
      </c>
      <c r="B598" t="s">
        <v>280</v>
      </c>
      <c r="C598" t="s">
        <v>281</v>
      </c>
      <c r="D598" t="s">
        <v>282</v>
      </c>
      <c r="E598" t="s">
        <v>1522</v>
      </c>
      <c r="G598" s="1">
        <v>597</v>
      </c>
      <c r="H598" s="1" t="str">
        <f t="shared" si="43"/>
        <v>~</v>
      </c>
      <c r="I598" s="1" t="str">
        <f t="shared" si="44"/>
        <v/>
      </c>
      <c r="J598" s="1" t="str">
        <f t="shared" si="42"/>
        <v>~</v>
      </c>
      <c r="K598">
        <v>31.809899999999999</v>
      </c>
      <c r="L598">
        <v>34.936500000000002</v>
      </c>
      <c r="M598" s="1">
        <f>IF(J598="",0,1)</f>
        <v>1</v>
      </c>
      <c r="N598" s="1">
        <f t="shared" si="41"/>
        <v>1</v>
      </c>
      <c r="O598" t="str">
        <f>IF(N598=1,CONCATENATE("["&amp;G598&amp;", "&amp;""""&amp;A598&amp;""""&amp;", "&amp;K598&amp;", "&amp;L598&amp;", "&amp;""""&amp;E598&amp;""""&amp;", "&amp;M598&amp;", "&amp;""""&amp;J598&amp;""""&amp;"], "),"")</f>
        <v xml:space="preserve">[597, "Iphtah", 31.8099, 34.9365, "Josh 15:43", 1, "~"], </v>
      </c>
    </row>
    <row r="599" spans="1:15">
      <c r="A599" t="s">
        <v>1523</v>
      </c>
      <c r="C599">
        <v>31.869343000000001</v>
      </c>
      <c r="D599">
        <v>35.197712000000003</v>
      </c>
      <c r="E599" t="s">
        <v>1524</v>
      </c>
      <c r="G599" s="1">
        <v>598</v>
      </c>
      <c r="H599" s="1" t="str">
        <f t="shared" si="43"/>
        <v/>
      </c>
      <c r="I599" s="1" t="str">
        <f t="shared" si="44"/>
        <v/>
      </c>
      <c r="J599" s="1" t="str">
        <f t="shared" si="42"/>
        <v/>
      </c>
      <c r="K599">
        <v>31.869343000000001</v>
      </c>
      <c r="L599">
        <v>35.197712000000003</v>
      </c>
      <c r="M599" s="1">
        <f>IF(J599="",0,1)</f>
        <v>0</v>
      </c>
      <c r="N599" s="1">
        <f t="shared" si="41"/>
        <v>1</v>
      </c>
      <c r="O599" t="str">
        <f>IF(N599=1,CONCATENATE("["&amp;G599&amp;", "&amp;""""&amp;A599&amp;""""&amp;", "&amp;K599&amp;", "&amp;L599&amp;", "&amp;""""&amp;E599&amp;""""&amp;", "&amp;M599&amp;", "&amp;""""&amp;J599&amp;""""&amp;"], "),"")</f>
        <v xml:space="preserve">[598, "Irpeel", 31.869343, 35.197712, "Josh 18:27", 0, ""], </v>
      </c>
    </row>
    <row r="600" spans="1:15">
      <c r="A600" t="s">
        <v>1525</v>
      </c>
      <c r="B600" t="s">
        <v>653</v>
      </c>
      <c r="C600">
        <v>31.7527483581148</v>
      </c>
      <c r="D600">
        <v>34.976609131477304</v>
      </c>
      <c r="E600" t="s">
        <v>1526</v>
      </c>
      <c r="G600" s="1">
        <v>599</v>
      </c>
      <c r="H600" s="1" t="str">
        <f t="shared" si="43"/>
        <v/>
      </c>
      <c r="I600" s="1" t="str">
        <f t="shared" si="44"/>
        <v/>
      </c>
      <c r="J600" s="1" t="str">
        <f t="shared" si="42"/>
        <v/>
      </c>
      <c r="K600">
        <v>31.752748359999998</v>
      </c>
      <c r="L600">
        <v>34.97660913</v>
      </c>
      <c r="M600" s="1">
        <f>IF(J600="",0,1)</f>
        <v>0</v>
      </c>
      <c r="N600" s="1">
        <f t="shared" si="41"/>
        <v>1</v>
      </c>
      <c r="O600" t="str">
        <f>IF(N600=1,CONCATENATE("["&amp;G600&amp;", "&amp;""""&amp;A600&amp;""""&amp;", "&amp;K600&amp;", "&amp;L600&amp;", "&amp;""""&amp;E600&amp;""""&amp;", "&amp;M600&amp;", "&amp;""""&amp;J600&amp;""""&amp;"], "),"")</f>
        <v xml:space="preserve">[599, "Ir-shemesh", 31.75274836, 34.97660913, "Josh 19:41", 0, ""], </v>
      </c>
    </row>
    <row r="601" spans="1:15">
      <c r="A601" t="s">
        <v>1527</v>
      </c>
      <c r="B601" t="s">
        <v>1528</v>
      </c>
      <c r="C601" t="s">
        <v>1529</v>
      </c>
      <c r="D601" t="s">
        <v>1530</v>
      </c>
      <c r="E601" t="s">
        <v>1531</v>
      </c>
      <c r="F601" t="s">
        <v>49</v>
      </c>
      <c r="G601" s="1">
        <v>600</v>
      </c>
      <c r="H601" s="1" t="str">
        <f t="shared" si="43"/>
        <v>&gt;</v>
      </c>
      <c r="I601" s="1" t="str">
        <f t="shared" si="44"/>
        <v/>
      </c>
      <c r="J601" s="1" t="str">
        <f t="shared" si="42"/>
        <v>&gt;</v>
      </c>
      <c r="K601">
        <v>41.9</v>
      </c>
      <c r="L601">
        <v>12.483333333333301</v>
      </c>
      <c r="M601" s="1">
        <f>IF(J601="",0,1)</f>
        <v>1</v>
      </c>
      <c r="N601" s="1">
        <f t="shared" si="41"/>
        <v>1</v>
      </c>
      <c r="O601" t="str">
        <f>IF(N601=1,CONCATENATE("["&amp;G601&amp;", "&amp;""""&amp;A601&amp;""""&amp;", "&amp;K601&amp;", "&amp;L601&amp;", "&amp;""""&amp;E601&amp;""""&amp;", "&amp;M601&amp;", "&amp;""""&amp;J601&amp;""""&amp;"], "),"")</f>
        <v xml:space="preserve">[600, "Italy", 41.9, 12.4833333333333, "Acts 18:2, Acts 27:1, Acts 27:6, Heb 13:24", 1, "&gt;"], </v>
      </c>
    </row>
    <row r="602" spans="1:15">
      <c r="A602" t="s">
        <v>1532</v>
      </c>
      <c r="C602">
        <v>31.823592999999999</v>
      </c>
      <c r="D602">
        <v>35.075769000000001</v>
      </c>
      <c r="E602" t="s">
        <v>1533</v>
      </c>
      <c r="F602" t="s">
        <v>1534</v>
      </c>
      <c r="G602" s="1">
        <v>601</v>
      </c>
      <c r="H602" s="1" t="str">
        <f t="shared" si="43"/>
        <v/>
      </c>
      <c r="I602" s="1" t="str">
        <f t="shared" si="44"/>
        <v/>
      </c>
      <c r="J602" s="1" t="str">
        <f t="shared" si="42"/>
        <v/>
      </c>
      <c r="K602">
        <v>31.823592999999999</v>
      </c>
      <c r="L602">
        <v>35.075769000000001</v>
      </c>
      <c r="M602" s="1">
        <f>IF(J602="",0,1)</f>
        <v>0</v>
      </c>
      <c r="N602" s="1">
        <f t="shared" si="41"/>
        <v>1</v>
      </c>
      <c r="O602" t="str">
        <f>IF(N602=1,CONCATENATE("["&amp;G602&amp;", "&amp;""""&amp;A602&amp;""""&amp;", "&amp;K602&amp;", "&amp;L602&amp;", "&amp;""""&amp;E602&amp;""""&amp;", "&amp;M602&amp;", "&amp;""""&amp;J602&amp;""""&amp;"], "),"")</f>
        <v xml:space="preserve">[601, "Ithlah", 31.823593, 35.075769, "Josh 19:42", 0, ""], </v>
      </c>
    </row>
    <row r="603" spans="1:15">
      <c r="A603" t="s">
        <v>1535</v>
      </c>
      <c r="B603" t="s">
        <v>379</v>
      </c>
      <c r="C603" t="s">
        <v>574</v>
      </c>
      <c r="D603" t="s">
        <v>575</v>
      </c>
      <c r="E603" t="s">
        <v>1413</v>
      </c>
      <c r="G603" s="1">
        <v>602</v>
      </c>
      <c r="H603" s="1" t="str">
        <f t="shared" si="43"/>
        <v>~</v>
      </c>
      <c r="I603" s="1" t="str">
        <f t="shared" si="44"/>
        <v/>
      </c>
      <c r="J603" s="1" t="str">
        <f t="shared" si="42"/>
        <v>~</v>
      </c>
      <c r="K603">
        <v>32.049953000000002</v>
      </c>
      <c r="L603">
        <v>35.733401999999998</v>
      </c>
      <c r="M603" s="1">
        <f>IF(J603="",0,1)</f>
        <v>1</v>
      </c>
      <c r="N603" s="1">
        <f t="shared" si="41"/>
        <v>1</v>
      </c>
      <c r="O603" t="str">
        <f>IF(N603=1,CONCATENATE("["&amp;G603&amp;", "&amp;""""&amp;A603&amp;""""&amp;", "&amp;K603&amp;", "&amp;L603&amp;", "&amp;""""&amp;E603&amp;""""&amp;", "&amp;M603&amp;", "&amp;""""&amp;J603&amp;""""&amp;"], "),"")</f>
        <v xml:space="preserve">[602, "Ithnan", 32.049953, 35.733402, "Josh 15:23", 1, "~"], </v>
      </c>
    </row>
    <row r="604" spans="1:15">
      <c r="A604" t="s">
        <v>1536</v>
      </c>
      <c r="B604" t="s">
        <v>401</v>
      </c>
      <c r="C604" t="s">
        <v>1537</v>
      </c>
      <c r="D604" t="s">
        <v>1538</v>
      </c>
      <c r="E604" t="s">
        <v>34</v>
      </c>
      <c r="F604" t="s">
        <v>49</v>
      </c>
      <c r="G604" s="1">
        <v>603</v>
      </c>
      <c r="H604" s="1" t="str">
        <f t="shared" si="43"/>
        <v>&gt;</v>
      </c>
      <c r="I604" s="1" t="str">
        <f t="shared" si="44"/>
        <v/>
      </c>
      <c r="J604" s="1" t="str">
        <f t="shared" si="42"/>
        <v>&gt;</v>
      </c>
      <c r="K604">
        <v>33.416159823996999</v>
      </c>
      <c r="L604">
        <v>35.857256176355797</v>
      </c>
      <c r="M604" s="1">
        <f>IF(J604="",0,1)</f>
        <v>1</v>
      </c>
      <c r="N604" s="1">
        <f t="shared" si="41"/>
        <v>1</v>
      </c>
      <c r="O604" t="str">
        <f>IF(N604=1,CONCATENATE("["&amp;G604&amp;", "&amp;""""&amp;A604&amp;""""&amp;", "&amp;K604&amp;", "&amp;L604&amp;", "&amp;""""&amp;E604&amp;""""&amp;", "&amp;M604&amp;", "&amp;""""&amp;J604&amp;""""&amp;"], "),"")</f>
        <v xml:space="preserve">[603, "Ituraea", 33.416159823997, 35.8572561763558, "Luke 3:1", 1, "&gt;"], </v>
      </c>
    </row>
    <row r="605" spans="1:15">
      <c r="A605" t="s">
        <v>1539</v>
      </c>
      <c r="B605" t="s">
        <v>343</v>
      </c>
      <c r="C605" t="s">
        <v>344</v>
      </c>
      <c r="D605" t="s">
        <v>345</v>
      </c>
      <c r="E605" t="s">
        <v>1443</v>
      </c>
      <c r="G605" s="1">
        <v>604</v>
      </c>
      <c r="H605" s="1" t="str">
        <f t="shared" si="43"/>
        <v>~</v>
      </c>
      <c r="I605" s="1" t="str">
        <f t="shared" si="44"/>
        <v/>
      </c>
      <c r="J605" s="1" t="str">
        <f t="shared" si="42"/>
        <v>~</v>
      </c>
      <c r="K605">
        <v>34.467725000000002</v>
      </c>
      <c r="L605">
        <v>41.964955000000003</v>
      </c>
      <c r="M605" s="1">
        <f>IF(J605="",0,1)</f>
        <v>1</v>
      </c>
      <c r="N605" s="1">
        <f t="shared" si="41"/>
        <v>1</v>
      </c>
      <c r="O605" t="str">
        <f>IF(N605=1,CONCATENATE("["&amp;G605&amp;", "&amp;""""&amp;A605&amp;""""&amp;", "&amp;K605&amp;", "&amp;L605&amp;", "&amp;""""&amp;E605&amp;""""&amp;", "&amp;M605&amp;", "&amp;""""&amp;J605&amp;""""&amp;"], "),"")</f>
        <v xml:space="preserve">[604, "Ivvah", 34.467725, 41.964955, "2 Kgs 18:34, 2 Kgs 19:13, Isa 37:13", 1, "~"], </v>
      </c>
    </row>
    <row r="606" spans="1:15">
      <c r="A606" t="s">
        <v>1540</v>
      </c>
      <c r="B606" t="s">
        <v>136</v>
      </c>
      <c r="C606" t="s">
        <v>1355</v>
      </c>
      <c r="D606" t="s">
        <v>1356</v>
      </c>
      <c r="E606" t="s">
        <v>1541</v>
      </c>
      <c r="G606" s="1">
        <v>605</v>
      </c>
      <c r="H606" s="1" t="str">
        <f t="shared" si="43"/>
        <v>~</v>
      </c>
      <c r="I606" s="1" t="str">
        <f t="shared" si="44"/>
        <v/>
      </c>
      <c r="J606" s="1" t="str">
        <f t="shared" si="42"/>
        <v>~</v>
      </c>
      <c r="K606">
        <v>31.496845137106</v>
      </c>
      <c r="L606">
        <v>35.7828410529699</v>
      </c>
      <c r="M606" s="1">
        <f>IF(J606="",0,1)</f>
        <v>1</v>
      </c>
      <c r="N606" s="1">
        <f t="shared" si="41"/>
        <v>1</v>
      </c>
      <c r="O606" t="str">
        <f>IF(N606=1,CONCATENATE("["&amp;G606&amp;", "&amp;""""&amp;A606&amp;""""&amp;", "&amp;K606&amp;", "&amp;L606&amp;", "&amp;""""&amp;E606&amp;""""&amp;", "&amp;M606&amp;", "&amp;""""&amp;J606&amp;""""&amp;"], "),"")</f>
        <v xml:space="preserve">[605, "Iye-abarim", 31.496845137106, 35.7828410529699, "Num 21:11, Num 33:44", 1, "~"], </v>
      </c>
    </row>
    <row r="607" spans="1:15">
      <c r="A607" t="s">
        <v>1542</v>
      </c>
      <c r="B607" t="s">
        <v>136</v>
      </c>
      <c r="C607" t="s">
        <v>1355</v>
      </c>
      <c r="D607" t="s">
        <v>1356</v>
      </c>
      <c r="E607" t="s">
        <v>1543</v>
      </c>
      <c r="G607" s="1">
        <v>606</v>
      </c>
      <c r="H607" s="1" t="str">
        <f t="shared" si="43"/>
        <v>~</v>
      </c>
      <c r="I607" s="1" t="str">
        <f t="shared" si="44"/>
        <v/>
      </c>
      <c r="J607" s="1" t="str">
        <f t="shared" si="42"/>
        <v>~</v>
      </c>
      <c r="K607">
        <v>31.496845137106</v>
      </c>
      <c r="L607">
        <v>35.7828410529699</v>
      </c>
      <c r="M607" s="1">
        <f>IF(J607="",0,1)</f>
        <v>1</v>
      </c>
      <c r="N607" s="1">
        <f t="shared" si="41"/>
        <v>1</v>
      </c>
      <c r="O607" t="str">
        <f>IF(N607=1,CONCATENATE("["&amp;G607&amp;", "&amp;""""&amp;A607&amp;""""&amp;", "&amp;K607&amp;", "&amp;L607&amp;", "&amp;""""&amp;E607&amp;""""&amp;", "&amp;M607&amp;", "&amp;""""&amp;J607&amp;""""&amp;"], "),"")</f>
        <v xml:space="preserve">[606, "Iyim", 31.496845137106, 35.7828410529699, "Num 33:45", 1, "~"], </v>
      </c>
    </row>
    <row r="608" spans="1:15">
      <c r="A608" t="s">
        <v>1544</v>
      </c>
      <c r="B608" t="s">
        <v>387</v>
      </c>
      <c r="C608" t="s">
        <v>388</v>
      </c>
      <c r="D608" t="s">
        <v>389</v>
      </c>
      <c r="E608" t="s">
        <v>1545</v>
      </c>
      <c r="G608" s="1">
        <v>607</v>
      </c>
      <c r="H608" s="1" t="str">
        <f t="shared" si="43"/>
        <v/>
      </c>
      <c r="I608" s="1" t="str">
        <f t="shared" si="44"/>
        <v>?</v>
      </c>
      <c r="J608" s="1" t="str">
        <f t="shared" si="42"/>
        <v>?</v>
      </c>
      <c r="K608">
        <v>31.771104000000001</v>
      </c>
      <c r="L608">
        <v>34.993811999999998</v>
      </c>
      <c r="M608" s="1">
        <f>IF(J608="",0,1)</f>
        <v>1</v>
      </c>
      <c r="N608" s="1">
        <f t="shared" si="41"/>
        <v>1</v>
      </c>
      <c r="O608" t="str">
        <f>IF(N608=1,CONCATENATE("["&amp;G608&amp;", "&amp;""""&amp;A608&amp;""""&amp;", "&amp;K608&amp;", "&amp;L608&amp;", "&amp;""""&amp;E608&amp;""""&amp;", "&amp;M608&amp;", "&amp;""""&amp;J608&amp;""""&amp;"], "),"")</f>
        <v xml:space="preserve">[607, "Jaar", 31.771104, 34.993812, "Ps 132:6", 1, "?"], </v>
      </c>
    </row>
    <row r="609" spans="1:15">
      <c r="A609" t="s">
        <v>1546</v>
      </c>
      <c r="C609">
        <v>32.193237000000003</v>
      </c>
      <c r="D609">
        <v>35.676304999999999</v>
      </c>
      <c r="E609" t="s">
        <v>1547</v>
      </c>
      <c r="G609" s="1">
        <v>608</v>
      </c>
      <c r="H609" s="1" t="str">
        <f t="shared" si="43"/>
        <v/>
      </c>
      <c r="I609" s="1" t="str">
        <f t="shared" si="44"/>
        <v/>
      </c>
      <c r="J609" s="1" t="str">
        <f t="shared" si="42"/>
        <v/>
      </c>
      <c r="K609">
        <v>32.193237000000003</v>
      </c>
      <c r="L609">
        <v>35.676304999999999</v>
      </c>
      <c r="M609" s="1">
        <f>IF(J609="",0,1)</f>
        <v>0</v>
      </c>
      <c r="N609" s="1">
        <f t="shared" si="41"/>
        <v>1</v>
      </c>
      <c r="O609" t="str">
        <f>IF(N609=1,CONCATENATE("["&amp;G609&amp;", "&amp;""""&amp;A609&amp;""""&amp;", "&amp;K609&amp;", "&amp;L609&amp;", "&amp;""""&amp;E609&amp;""""&amp;", "&amp;M609&amp;", "&amp;""""&amp;J609&amp;""""&amp;"], "),"")</f>
        <v xml:space="preserve">[608, "Jabbok", 32.193237, 35.676305, "Gen 32:22, Num 21:24, Deut 2:37, Deut 3:16, Josh 12:2, Judg 11:13, Judg 11:22", 0, ""], </v>
      </c>
    </row>
    <row r="610" spans="1:15">
      <c r="A610" t="s">
        <v>1548</v>
      </c>
      <c r="B610" t="s">
        <v>1549</v>
      </c>
      <c r="C610">
        <v>32.379821752362901</v>
      </c>
      <c r="D610">
        <v>35.611587464930899</v>
      </c>
      <c r="E610" t="s">
        <v>1550</v>
      </c>
      <c r="G610" s="1">
        <v>609</v>
      </c>
      <c r="H610" s="1" t="str">
        <f t="shared" si="43"/>
        <v/>
      </c>
      <c r="I610" s="1" t="str">
        <f t="shared" si="44"/>
        <v/>
      </c>
      <c r="J610" s="1" t="str">
        <f t="shared" si="42"/>
        <v/>
      </c>
      <c r="K610">
        <v>32.379821749999998</v>
      </c>
      <c r="L610">
        <v>35.611587460000003</v>
      </c>
      <c r="M610" s="1">
        <f>IF(J610="",0,1)</f>
        <v>0</v>
      </c>
      <c r="N610" s="1">
        <f t="shared" si="41"/>
        <v>1</v>
      </c>
      <c r="O610" t="str">
        <f>IF(N610=1,CONCATENATE("["&amp;G610&amp;", "&amp;""""&amp;A610&amp;""""&amp;", "&amp;K610&amp;", "&amp;L610&amp;", "&amp;""""&amp;E610&amp;""""&amp;", "&amp;M610&amp;", "&amp;""""&amp;J610&amp;""""&amp;"], "),"")</f>
        <v xml:space="preserve">[609, "Jabesh", 32.37982175, 35.61158746, "1 Sam 11:1, 1 Sam 11:3, 1 Sam 11:5, 1 Sam 11:9, 1 Sam 11:10, 1 Sam 31:12, 1 Sam 31:13, 1 Chr 10:12", 0, ""], </v>
      </c>
    </row>
    <row r="611" spans="1:15">
      <c r="A611" t="s">
        <v>1549</v>
      </c>
      <c r="C611">
        <v>32.379821752362901</v>
      </c>
      <c r="D611">
        <v>35.611587464930899</v>
      </c>
      <c r="E611" t="s">
        <v>1551</v>
      </c>
      <c r="G611" s="1">
        <v>610</v>
      </c>
      <c r="H611" s="1" t="str">
        <f t="shared" si="43"/>
        <v/>
      </c>
      <c r="I611" s="1" t="str">
        <f t="shared" si="44"/>
        <v/>
      </c>
      <c r="J611" s="1" t="str">
        <f t="shared" si="42"/>
        <v/>
      </c>
      <c r="K611">
        <v>32.379821749999998</v>
      </c>
      <c r="L611">
        <v>35.611587460000003</v>
      </c>
      <c r="M611" s="1">
        <f>IF(J611="",0,1)</f>
        <v>0</v>
      </c>
      <c r="N611" s="1">
        <f t="shared" si="41"/>
        <v>1</v>
      </c>
      <c r="O611" t="str">
        <f>IF(N611=1,CONCATENATE("["&amp;G611&amp;", "&amp;""""&amp;A611&amp;""""&amp;", "&amp;K611&amp;", "&amp;L611&amp;", "&amp;""""&amp;E611&amp;""""&amp;", "&amp;M611&amp;", "&amp;""""&amp;J611&amp;""""&amp;"], "),"")</f>
        <v xml:space="preserve">[610, "Jabesh-gilead", 32.37982175, 35.61158746, "Judg 21:8, Judg 21:9, Judg 21:10, Judg 21:12, Judg 21:14, 1 Sam 11:1, 1 Sam 11:9, 1 Sam 31:11, 2 Sam 2:4, 2 Sam 2:5, 2 Sam 21:12, 1 Chr 10:11", 0, ""], </v>
      </c>
    </row>
    <row r="612" spans="1:15">
      <c r="A612" t="s">
        <v>1552</v>
      </c>
      <c r="B612" t="s">
        <v>613</v>
      </c>
      <c r="C612" t="s">
        <v>1208</v>
      </c>
      <c r="D612" t="s">
        <v>1209</v>
      </c>
      <c r="E612" t="s">
        <v>1553</v>
      </c>
      <c r="G612" s="1">
        <v>611</v>
      </c>
      <c r="H612" s="1" t="str">
        <f t="shared" si="43"/>
        <v>~</v>
      </c>
      <c r="I612" s="1" t="str">
        <f t="shared" si="44"/>
        <v/>
      </c>
      <c r="J612" s="1" t="str">
        <f t="shared" si="42"/>
        <v>~</v>
      </c>
      <c r="K612">
        <v>31.705361291746598</v>
      </c>
      <c r="L612">
        <v>35.210266301052002</v>
      </c>
      <c r="M612" s="1">
        <f>IF(J612="",0,1)</f>
        <v>1</v>
      </c>
      <c r="N612" s="1">
        <f t="shared" si="41"/>
        <v>1</v>
      </c>
      <c r="O612" t="str">
        <f>IF(N612=1,CONCATENATE("["&amp;G612&amp;", "&amp;""""&amp;A612&amp;""""&amp;", "&amp;K612&amp;", "&amp;L612&amp;", "&amp;""""&amp;E612&amp;""""&amp;", "&amp;M612&amp;", "&amp;""""&amp;J612&amp;""""&amp;"], "),"")</f>
        <v xml:space="preserve">[611, "Jabez", 31.7053612917466, 35.210266301052, "1 Chr 2:55", 1, "~"], </v>
      </c>
    </row>
    <row r="613" spans="1:15">
      <c r="A613" t="s">
        <v>1554</v>
      </c>
      <c r="C613">
        <v>31.865518000000002</v>
      </c>
      <c r="D613">
        <v>34.746856000000001</v>
      </c>
      <c r="E613" t="s">
        <v>1555</v>
      </c>
      <c r="F613" t="s">
        <v>1556</v>
      </c>
      <c r="G613" s="1">
        <v>612</v>
      </c>
      <c r="H613" s="1" t="str">
        <f t="shared" si="43"/>
        <v/>
      </c>
      <c r="I613" s="1" t="str">
        <f t="shared" si="44"/>
        <v/>
      </c>
      <c r="J613" s="1" t="str">
        <f t="shared" si="42"/>
        <v/>
      </c>
      <c r="K613">
        <v>31.865518000000002</v>
      </c>
      <c r="L613">
        <v>34.746856000000001</v>
      </c>
      <c r="M613" s="1">
        <f>IF(J613="",0,1)</f>
        <v>0</v>
      </c>
      <c r="N613" s="1">
        <f t="shared" si="41"/>
        <v>1</v>
      </c>
      <c r="O613" t="str">
        <f>IF(N613=1,CONCATENATE("["&amp;G613&amp;", "&amp;""""&amp;A613&amp;""""&amp;", "&amp;K613&amp;", "&amp;L613&amp;", "&amp;""""&amp;E613&amp;""""&amp;", "&amp;M613&amp;", "&amp;""""&amp;J613&amp;""""&amp;"], "),"")</f>
        <v xml:space="preserve">[612, "Jabneel 1", 31.865518, 34.746856, "Josh 15:11", 0, ""], </v>
      </c>
    </row>
    <row r="614" spans="1:15">
      <c r="A614" t="s">
        <v>1557</v>
      </c>
      <c r="C614">
        <v>32.700000000000003</v>
      </c>
      <c r="D614">
        <v>35.5</v>
      </c>
      <c r="E614" t="s">
        <v>67</v>
      </c>
      <c r="F614" t="s">
        <v>1558</v>
      </c>
      <c r="G614" s="1">
        <v>613</v>
      </c>
      <c r="H614" s="1" t="str">
        <f t="shared" si="43"/>
        <v/>
      </c>
      <c r="I614" s="1" t="str">
        <f t="shared" si="44"/>
        <v/>
      </c>
      <c r="J614" s="1" t="str">
        <f t="shared" si="42"/>
        <v/>
      </c>
      <c r="K614">
        <v>32.700000000000003</v>
      </c>
      <c r="L614">
        <v>35.5</v>
      </c>
      <c r="M614" s="1">
        <f>IF(J614="",0,1)</f>
        <v>0</v>
      </c>
      <c r="N614" s="1">
        <f t="shared" si="41"/>
        <v>1</v>
      </c>
      <c r="O614" t="str">
        <f>IF(N614=1,CONCATENATE("["&amp;G614&amp;", "&amp;""""&amp;A614&amp;""""&amp;", "&amp;K614&amp;", "&amp;L614&amp;", "&amp;""""&amp;E614&amp;""""&amp;", "&amp;M614&amp;", "&amp;""""&amp;J614&amp;""""&amp;"], "),"")</f>
        <v xml:space="preserve">[613, "Jabneel 2", 32.7, 35.5, "Josh 19:33", 0, ""], </v>
      </c>
    </row>
    <row r="615" spans="1:15">
      <c r="A615" t="s">
        <v>1559</v>
      </c>
      <c r="B615" t="s">
        <v>1554</v>
      </c>
      <c r="C615">
        <v>31.865518000000002</v>
      </c>
      <c r="D615">
        <v>34.746856000000001</v>
      </c>
      <c r="E615" t="s">
        <v>1560</v>
      </c>
      <c r="G615" s="1">
        <v>614</v>
      </c>
      <c r="H615" s="1" t="str">
        <f t="shared" si="43"/>
        <v/>
      </c>
      <c r="I615" s="1" t="str">
        <f t="shared" si="44"/>
        <v/>
      </c>
      <c r="J615" s="1" t="str">
        <f t="shared" si="42"/>
        <v/>
      </c>
      <c r="K615">
        <v>31.865518000000002</v>
      </c>
      <c r="L615">
        <v>34.746856000000001</v>
      </c>
      <c r="M615" s="1">
        <f>IF(J615="",0,1)</f>
        <v>0</v>
      </c>
      <c r="N615" s="1">
        <f t="shared" si="41"/>
        <v>1</v>
      </c>
      <c r="O615" t="str">
        <f>IF(N615=1,CONCATENATE("["&amp;G615&amp;", "&amp;""""&amp;A615&amp;""""&amp;", "&amp;K615&amp;", "&amp;L615&amp;", "&amp;""""&amp;E615&amp;""""&amp;", "&amp;M615&amp;", "&amp;""""&amp;J615&amp;""""&amp;"], "),"")</f>
        <v xml:space="preserve">[614, "Jabneh", 31.865518, 34.746856, "2 Chr 26:6", 0, ""], </v>
      </c>
    </row>
    <row r="616" spans="1:15">
      <c r="A616" t="s">
        <v>1561</v>
      </c>
      <c r="B616" t="s">
        <v>56</v>
      </c>
      <c r="C616" t="s">
        <v>57</v>
      </c>
      <c r="D616" t="s">
        <v>58</v>
      </c>
      <c r="E616" t="s">
        <v>963</v>
      </c>
      <c r="G616" s="1">
        <v>615</v>
      </c>
      <c r="H616" s="1" t="str">
        <f t="shared" si="43"/>
        <v>~</v>
      </c>
      <c r="I616" s="1" t="str">
        <f t="shared" si="44"/>
        <v/>
      </c>
      <c r="J616" s="1" t="str">
        <f t="shared" si="42"/>
        <v>~</v>
      </c>
      <c r="K616">
        <v>31.1858</v>
      </c>
      <c r="L616">
        <v>34.967449999999999</v>
      </c>
      <c r="M616" s="1">
        <f>IF(J616="",0,1)</f>
        <v>1</v>
      </c>
      <c r="N616" s="1">
        <f t="shared" si="41"/>
        <v>1</v>
      </c>
      <c r="O616" t="str">
        <f>IF(N616=1,CONCATENATE("["&amp;G616&amp;", "&amp;""""&amp;A616&amp;""""&amp;", "&amp;K616&amp;", "&amp;L616&amp;", "&amp;""""&amp;E616&amp;""""&amp;", "&amp;M616&amp;", "&amp;""""&amp;J616&amp;""""&amp;"], "),"")</f>
        <v xml:space="preserve">[615, "Jagur", 31.1858, 34.96745, "Josh 15:21", 1, "~"], </v>
      </c>
    </row>
    <row r="617" spans="1:15">
      <c r="A617" t="s">
        <v>1469</v>
      </c>
      <c r="C617">
        <v>31.5010030850265</v>
      </c>
      <c r="D617">
        <v>35.920631251993598</v>
      </c>
      <c r="E617" t="s">
        <v>1562</v>
      </c>
      <c r="G617" s="1">
        <v>616</v>
      </c>
      <c r="H617" s="1" t="str">
        <f t="shared" si="43"/>
        <v/>
      </c>
      <c r="I617" s="1" t="str">
        <f t="shared" si="44"/>
        <v/>
      </c>
      <c r="J617" s="1" t="str">
        <f t="shared" si="42"/>
        <v/>
      </c>
      <c r="K617">
        <v>31.501003090000001</v>
      </c>
      <c r="L617">
        <v>35.92063125</v>
      </c>
      <c r="M617" s="1">
        <f>IF(J617="",0,1)</f>
        <v>0</v>
      </c>
      <c r="N617" s="1">
        <f t="shared" si="41"/>
        <v>1</v>
      </c>
      <c r="O617" t="str">
        <f>IF(N617=1,CONCATENATE("["&amp;G617&amp;", "&amp;""""&amp;A617&amp;""""&amp;", "&amp;K617&amp;", "&amp;L617&amp;", "&amp;""""&amp;E617&amp;""""&amp;", "&amp;M617&amp;", "&amp;""""&amp;J617&amp;""""&amp;"], "),"")</f>
        <v xml:space="preserve">[616, "Jahaz", 31.50100309, 35.92063125, "Num 21:23, Deut 2:32, Josh 13:18, Josh 21:36, Judg 11:20, Isa 15:4, Jer 48:34", 0, ""], </v>
      </c>
    </row>
    <row r="618" spans="1:15">
      <c r="A618" t="s">
        <v>1563</v>
      </c>
      <c r="B618" t="s">
        <v>1469</v>
      </c>
      <c r="C618">
        <v>31.5010030850265</v>
      </c>
      <c r="D618">
        <v>35.920631251993598</v>
      </c>
      <c r="E618" t="s">
        <v>1564</v>
      </c>
      <c r="G618" s="1">
        <v>617</v>
      </c>
      <c r="H618" s="1" t="str">
        <f t="shared" si="43"/>
        <v/>
      </c>
      <c r="I618" s="1" t="str">
        <f t="shared" si="44"/>
        <v/>
      </c>
      <c r="J618" s="1" t="str">
        <f t="shared" si="42"/>
        <v/>
      </c>
      <c r="K618">
        <v>31.501003090000001</v>
      </c>
      <c r="L618">
        <v>35.92063125</v>
      </c>
      <c r="M618" s="1">
        <f>IF(J618="",0,1)</f>
        <v>0</v>
      </c>
      <c r="N618" s="1">
        <f t="shared" si="41"/>
        <v>1</v>
      </c>
      <c r="O618" t="str">
        <f>IF(N618=1,CONCATENATE("["&amp;G618&amp;", "&amp;""""&amp;A618&amp;""""&amp;", "&amp;K618&amp;", "&amp;L618&amp;", "&amp;""""&amp;E618&amp;""""&amp;", "&amp;M618&amp;", "&amp;""""&amp;J618&amp;""""&amp;"], "),"")</f>
        <v xml:space="preserve">[617, "Jahzah", 31.50100309, 35.92063125, "1 Chr 6:78, Jer 48:21", 0, ""], </v>
      </c>
    </row>
    <row r="619" spans="1:15">
      <c r="A619" t="s">
        <v>1565</v>
      </c>
      <c r="B619" t="s">
        <v>1243</v>
      </c>
      <c r="C619" t="s">
        <v>1391</v>
      </c>
      <c r="D619" t="s">
        <v>1392</v>
      </c>
      <c r="E619" t="s">
        <v>1566</v>
      </c>
      <c r="F619" t="s">
        <v>49</v>
      </c>
      <c r="G619" s="1">
        <v>618</v>
      </c>
      <c r="H619" s="1" t="str">
        <f t="shared" si="43"/>
        <v>~</v>
      </c>
      <c r="I619" s="1" t="str">
        <f t="shared" si="44"/>
        <v/>
      </c>
      <c r="J619" s="1" t="str">
        <f t="shared" si="42"/>
        <v>~</v>
      </c>
      <c r="K619">
        <v>32.042523000000003</v>
      </c>
      <c r="L619">
        <v>35.724240999999999</v>
      </c>
      <c r="M619" s="1">
        <f>IF(J619="",0,1)</f>
        <v>1</v>
      </c>
      <c r="N619" s="1">
        <f t="shared" si="41"/>
        <v>1</v>
      </c>
      <c r="O619" t="str">
        <f>IF(N619=1,CONCATENATE("["&amp;G619&amp;", "&amp;""""&amp;A619&amp;""""&amp;", "&amp;K619&amp;", "&amp;L619&amp;", "&amp;""""&amp;E619&amp;""""&amp;", "&amp;M619&amp;", "&amp;""""&amp;J619&amp;""""&amp;"], "),"")</f>
        <v xml:space="preserve">[618, "Jair", 32.042523, 35.724241, "Josh 13:30", 1, "~"], </v>
      </c>
    </row>
    <row r="620" spans="1:15">
      <c r="A620" t="s">
        <v>1567</v>
      </c>
      <c r="C620">
        <v>31.516667000000002</v>
      </c>
      <c r="D620">
        <v>35.166666999999997</v>
      </c>
      <c r="E620" t="s">
        <v>203</v>
      </c>
      <c r="F620" t="s">
        <v>1568</v>
      </c>
      <c r="G620" s="1">
        <v>619</v>
      </c>
      <c r="H620" s="1" t="str">
        <f t="shared" si="43"/>
        <v/>
      </c>
      <c r="I620" s="1" t="str">
        <f t="shared" si="44"/>
        <v/>
      </c>
      <c r="J620" s="1" t="str">
        <f t="shared" si="42"/>
        <v/>
      </c>
      <c r="K620">
        <v>31.516667000000002</v>
      </c>
      <c r="L620">
        <v>35.166666999999997</v>
      </c>
      <c r="M620" s="1">
        <f>IF(J620="",0,1)</f>
        <v>0</v>
      </c>
      <c r="N620" s="1">
        <f t="shared" si="41"/>
        <v>1</v>
      </c>
      <c r="O620" t="str">
        <f>IF(N620=1,CONCATENATE("["&amp;G620&amp;", "&amp;""""&amp;A620&amp;""""&amp;", "&amp;K620&amp;", "&amp;L620&amp;", "&amp;""""&amp;E620&amp;""""&amp;", "&amp;M620&amp;", "&amp;""""&amp;J620&amp;""""&amp;"], "),"")</f>
        <v xml:space="preserve">[619, "Janim", 31.516667, 35.166667, "Josh 15:53", 0, ""], </v>
      </c>
    </row>
    <row r="621" spans="1:15">
      <c r="A621" t="s">
        <v>1569</v>
      </c>
      <c r="C621">
        <v>33.260246000000002</v>
      </c>
      <c r="D621">
        <v>35.302914999999999</v>
      </c>
      <c r="E621" t="s">
        <v>1570</v>
      </c>
      <c r="F621" t="s">
        <v>1571</v>
      </c>
      <c r="G621" s="1">
        <v>620</v>
      </c>
      <c r="H621" s="1" t="str">
        <f t="shared" si="43"/>
        <v/>
      </c>
      <c r="I621" s="1" t="str">
        <f t="shared" si="44"/>
        <v/>
      </c>
      <c r="J621" s="1" t="str">
        <f t="shared" si="42"/>
        <v/>
      </c>
      <c r="K621">
        <v>33.260246000000002</v>
      </c>
      <c r="L621">
        <v>35.302914999999999</v>
      </c>
      <c r="M621" s="1">
        <f>IF(J621="",0,1)</f>
        <v>0</v>
      </c>
      <c r="N621" s="1">
        <f t="shared" si="41"/>
        <v>1</v>
      </c>
      <c r="O621" t="str">
        <f>IF(N621=1,CONCATENATE("["&amp;G621&amp;", "&amp;""""&amp;A621&amp;""""&amp;", "&amp;K621&amp;", "&amp;L621&amp;", "&amp;""""&amp;E621&amp;""""&amp;", "&amp;M621&amp;", "&amp;""""&amp;J621&amp;""""&amp;"], "),"")</f>
        <v xml:space="preserve">[620, "Janoah 1", 33.260246, 35.302915, "Josh 16:6, Josh 16:7", 0, ""], </v>
      </c>
    </row>
    <row r="622" spans="1:15">
      <c r="A622" t="s">
        <v>1572</v>
      </c>
      <c r="C622">
        <v>32.155895000000001</v>
      </c>
      <c r="D622">
        <v>35.361606000000002</v>
      </c>
      <c r="E622" t="s">
        <v>1573</v>
      </c>
      <c r="G622" s="1">
        <v>621</v>
      </c>
      <c r="H622" s="1" t="str">
        <f t="shared" si="43"/>
        <v/>
      </c>
      <c r="I622" s="1" t="str">
        <f t="shared" si="44"/>
        <v/>
      </c>
      <c r="J622" s="1" t="str">
        <f t="shared" si="42"/>
        <v/>
      </c>
      <c r="K622">
        <v>32.155895000000001</v>
      </c>
      <c r="L622">
        <v>35.361606000000002</v>
      </c>
      <c r="M622" s="1">
        <f>IF(J622="",0,1)</f>
        <v>0</v>
      </c>
      <c r="N622" s="1">
        <f t="shared" si="41"/>
        <v>1</v>
      </c>
      <c r="O622" t="str">
        <f>IF(N622=1,CONCATENATE("["&amp;G622&amp;", "&amp;""""&amp;A622&amp;""""&amp;", "&amp;K622&amp;", "&amp;L622&amp;", "&amp;""""&amp;E622&amp;""""&amp;", "&amp;M622&amp;", "&amp;""""&amp;J622&amp;""""&amp;"], "),"")</f>
        <v xml:space="preserve">[621, "Janoah 2", 32.155895, 35.361606, "2 Kgs 15:29", 0, ""], </v>
      </c>
    </row>
    <row r="623" spans="1:15">
      <c r="A623" t="s">
        <v>1574</v>
      </c>
      <c r="C623">
        <v>32.691633000000003</v>
      </c>
      <c r="D623">
        <v>35.274954999999999</v>
      </c>
      <c r="E623" t="s">
        <v>819</v>
      </c>
      <c r="F623" t="s">
        <v>1575</v>
      </c>
      <c r="G623" s="1">
        <v>622</v>
      </c>
      <c r="H623" s="1" t="str">
        <f t="shared" si="43"/>
        <v/>
      </c>
      <c r="I623" s="1" t="str">
        <f t="shared" si="44"/>
        <v/>
      </c>
      <c r="J623" s="1" t="str">
        <f t="shared" si="42"/>
        <v/>
      </c>
      <c r="K623">
        <v>32.691633000000003</v>
      </c>
      <c r="L623">
        <v>35.274954999999999</v>
      </c>
      <c r="M623" s="1">
        <f>IF(J623="",0,1)</f>
        <v>0</v>
      </c>
      <c r="N623" s="1">
        <f t="shared" si="41"/>
        <v>1</v>
      </c>
      <c r="O623" t="str">
        <f>IF(N623=1,CONCATENATE("["&amp;G623&amp;", "&amp;""""&amp;A623&amp;""""&amp;", "&amp;K623&amp;", "&amp;L623&amp;", "&amp;""""&amp;E623&amp;""""&amp;", "&amp;M623&amp;", "&amp;""""&amp;J623&amp;""""&amp;"], "),"")</f>
        <v xml:space="preserve">[622, "Japhia", 32.691633, 35.274955, "Josh 19:12", 0, ""], </v>
      </c>
    </row>
    <row r="624" spans="1:15">
      <c r="A624" t="s">
        <v>1576</v>
      </c>
      <c r="C624">
        <v>31.7092689430741</v>
      </c>
      <c r="D624">
        <v>34.969953870254301</v>
      </c>
      <c r="E624" t="s">
        <v>1577</v>
      </c>
      <c r="G624" s="1">
        <v>623</v>
      </c>
      <c r="H624" s="1" t="str">
        <f t="shared" si="43"/>
        <v/>
      </c>
      <c r="I624" s="1" t="str">
        <f t="shared" si="44"/>
        <v/>
      </c>
      <c r="J624" s="1" t="str">
        <f t="shared" si="42"/>
        <v/>
      </c>
      <c r="K624">
        <v>31.709268940000001</v>
      </c>
      <c r="L624">
        <v>34.969953869999998</v>
      </c>
      <c r="M624" s="1">
        <f>IF(J624="",0,1)</f>
        <v>0</v>
      </c>
      <c r="N624" s="1">
        <f t="shared" si="41"/>
        <v>1</v>
      </c>
      <c r="O624" t="str">
        <f>IF(N624=1,CONCATENATE("["&amp;G624&amp;", "&amp;""""&amp;A624&amp;""""&amp;", "&amp;K624&amp;", "&amp;L624&amp;", "&amp;""""&amp;E624&amp;""""&amp;", "&amp;M624&amp;", "&amp;""""&amp;J624&amp;""""&amp;"], "),"")</f>
        <v xml:space="preserve">[623, "Jarmuth 1", 31.70926894, 34.96995387, "Josh 10:3, Josh 10:5, Josh 10:23, Josh 12:11, Josh 15:35, Neh 11:29", 0, ""], </v>
      </c>
    </row>
    <row r="625" spans="1:15">
      <c r="A625" t="s">
        <v>1578</v>
      </c>
      <c r="B625" t="s">
        <v>568</v>
      </c>
      <c r="C625" t="s">
        <v>569</v>
      </c>
      <c r="D625" t="s">
        <v>570</v>
      </c>
      <c r="E625" t="s">
        <v>1579</v>
      </c>
      <c r="G625" s="1">
        <v>624</v>
      </c>
      <c r="H625" s="1" t="str">
        <f t="shared" si="43"/>
        <v>~</v>
      </c>
      <c r="I625" s="1" t="str">
        <f t="shared" si="44"/>
        <v/>
      </c>
      <c r="J625" s="1" t="str">
        <f t="shared" si="42"/>
        <v>~</v>
      </c>
      <c r="K625">
        <v>32.555963139604302</v>
      </c>
      <c r="L625">
        <v>35.330789278437898</v>
      </c>
      <c r="M625" s="1">
        <f>IF(J625="",0,1)</f>
        <v>1</v>
      </c>
      <c r="N625" s="1">
        <f t="shared" si="41"/>
        <v>1</v>
      </c>
      <c r="O625" t="str">
        <f>IF(N625=1,CONCATENATE("["&amp;G625&amp;", "&amp;""""&amp;A625&amp;""""&amp;", "&amp;K625&amp;", "&amp;L625&amp;", "&amp;""""&amp;E625&amp;""""&amp;", "&amp;M625&amp;", "&amp;""""&amp;J625&amp;""""&amp;"], "),"")</f>
        <v xml:space="preserve">[624, "Jarmuth 2", 32.5559631396043, 35.3307892784379, "Josh 21:29", 1, "~"], </v>
      </c>
    </row>
    <row r="626" spans="1:15">
      <c r="A626" t="s">
        <v>1580</v>
      </c>
      <c r="C626">
        <v>31.4014385188615</v>
      </c>
      <c r="D626">
        <v>35.069413492105198</v>
      </c>
      <c r="E626" t="s">
        <v>1581</v>
      </c>
      <c r="G626" s="1">
        <v>625</v>
      </c>
      <c r="H626" s="1" t="str">
        <f t="shared" si="43"/>
        <v/>
      </c>
      <c r="I626" s="1" t="str">
        <f t="shared" si="44"/>
        <v/>
      </c>
      <c r="J626" s="1" t="str">
        <f t="shared" si="42"/>
        <v/>
      </c>
      <c r="K626">
        <v>31.401438519999999</v>
      </c>
      <c r="L626">
        <v>35.069413490000002</v>
      </c>
      <c r="M626" s="1">
        <f>IF(J626="",0,1)</f>
        <v>0</v>
      </c>
      <c r="N626" s="1">
        <f t="shared" si="41"/>
        <v>1</v>
      </c>
      <c r="O626" t="str">
        <f>IF(N626=1,CONCATENATE("["&amp;G626&amp;", "&amp;""""&amp;A626&amp;""""&amp;", "&amp;K626&amp;", "&amp;L626&amp;", "&amp;""""&amp;E626&amp;""""&amp;", "&amp;M626&amp;", "&amp;""""&amp;J626&amp;""""&amp;"], "),"")</f>
        <v xml:space="preserve">[625, "Jattir", 31.40143852, 35.06941349, "Josh 15:48, Josh 21:14, 1 Sam 30:27, 1 Chr 6:57", 0, ""], </v>
      </c>
    </row>
    <row r="627" spans="1:15">
      <c r="A627" t="s">
        <v>1582</v>
      </c>
      <c r="B627" t="s">
        <v>1068</v>
      </c>
      <c r="C627" t="s">
        <v>1583</v>
      </c>
      <c r="D627" t="s">
        <v>1584</v>
      </c>
      <c r="E627" t="s">
        <v>1585</v>
      </c>
      <c r="F627" t="s">
        <v>1586</v>
      </c>
      <c r="G627" s="1">
        <v>626</v>
      </c>
      <c r="H627" s="1" t="str">
        <f t="shared" si="43"/>
        <v>&gt;</v>
      </c>
      <c r="I627" s="1" t="str">
        <f t="shared" si="44"/>
        <v/>
      </c>
      <c r="J627" s="1" t="str">
        <f t="shared" si="42"/>
        <v>&gt;</v>
      </c>
      <c r="K627">
        <v>37.953314336663603</v>
      </c>
      <c r="L627">
        <v>27.367825115730099</v>
      </c>
      <c r="M627" s="1">
        <f>IF(J627="",0,1)</f>
        <v>1</v>
      </c>
      <c r="N627" s="1">
        <f t="shared" si="41"/>
        <v>1</v>
      </c>
      <c r="O627" t="str">
        <f>IF(N627=1,CONCATENATE("["&amp;G627&amp;", "&amp;""""&amp;A627&amp;""""&amp;", "&amp;K627&amp;", "&amp;L627&amp;", "&amp;""""&amp;E627&amp;""""&amp;", "&amp;M627&amp;", "&amp;""""&amp;J627&amp;""""&amp;"], "),"")</f>
        <v xml:space="preserve">[626, "Javan", 37.9533143366636, 27.3678251157301, "Isa 66:19, Ezek 27:13", 1, "&gt;"], </v>
      </c>
    </row>
    <row r="628" spans="1:15">
      <c r="A628" t="s">
        <v>1587</v>
      </c>
      <c r="C628">
        <v>31.9435295168979</v>
      </c>
      <c r="D628">
        <v>35.727769611571198</v>
      </c>
      <c r="E628" t="s">
        <v>1588</v>
      </c>
      <c r="G628" s="1">
        <v>627</v>
      </c>
      <c r="H628" s="1" t="str">
        <f t="shared" si="43"/>
        <v/>
      </c>
      <c r="I628" s="1" t="str">
        <f t="shared" si="44"/>
        <v/>
      </c>
      <c r="J628" s="1" t="str">
        <f t="shared" si="42"/>
        <v/>
      </c>
      <c r="K628">
        <v>31.943529519999998</v>
      </c>
      <c r="L628">
        <v>35.727769610000003</v>
      </c>
      <c r="M628" s="1">
        <f>IF(J628="",0,1)</f>
        <v>0</v>
      </c>
      <c r="N628" s="1">
        <f t="shared" si="41"/>
        <v>1</v>
      </c>
      <c r="O628" t="str">
        <f>IF(N628=1,CONCATENATE("["&amp;G628&amp;", "&amp;""""&amp;A628&amp;""""&amp;", "&amp;K628&amp;", "&amp;L628&amp;", "&amp;""""&amp;E628&amp;""""&amp;", "&amp;M628&amp;", "&amp;""""&amp;J628&amp;""""&amp;"], "),"")</f>
        <v xml:space="preserve">[627, "Jazer", 31.94352952, 35.72776961, "Num 21:32, Num 32:1, Num 32:3, Num 32:35, Josh 13:25, Josh 21:39, 2 Sam 24:5, 1 Chr 6:81, 1 Chr 26:31, Isa 16:8, Isa 16:9, Jer 48:32", 0, ""], </v>
      </c>
    </row>
    <row r="629" spans="1:15">
      <c r="A629" t="s">
        <v>1589</v>
      </c>
      <c r="B629" t="s">
        <v>114</v>
      </c>
      <c r="C629">
        <v>31.777443999999999</v>
      </c>
      <c r="D629">
        <v>35.234935</v>
      </c>
      <c r="E629" t="s">
        <v>1590</v>
      </c>
      <c r="G629" s="1">
        <v>628</v>
      </c>
      <c r="H629" s="1" t="str">
        <f t="shared" si="43"/>
        <v/>
      </c>
      <c r="I629" s="1" t="str">
        <f t="shared" si="44"/>
        <v/>
      </c>
      <c r="J629" s="1" t="str">
        <f t="shared" si="42"/>
        <v/>
      </c>
      <c r="K629">
        <v>31.777443999999999</v>
      </c>
      <c r="L629">
        <v>35.234935</v>
      </c>
      <c r="M629" s="1">
        <f>IF(J629="",0,1)</f>
        <v>0</v>
      </c>
      <c r="N629" s="1">
        <f t="shared" si="41"/>
        <v>1</v>
      </c>
      <c r="O629" t="str">
        <f>IF(N629=1,CONCATENATE("["&amp;G629&amp;", "&amp;""""&amp;A629&amp;""""&amp;", "&amp;K629&amp;", "&amp;L629&amp;", "&amp;""""&amp;E629&amp;""""&amp;", "&amp;M629&amp;", "&amp;""""&amp;J629&amp;""""&amp;"], "),"")</f>
        <v xml:space="preserve">[628, "Jebus", 31.777444, 35.234935, "Josh 18:28, Judg 19:10, Judg 19:11, 1 Chr 11:4, 1 Chr 11:5", 0, ""], </v>
      </c>
    </row>
    <row r="630" spans="1:15">
      <c r="A630" t="s">
        <v>1591</v>
      </c>
      <c r="B630" t="s">
        <v>114</v>
      </c>
      <c r="C630">
        <v>31.777443999999999</v>
      </c>
      <c r="D630">
        <v>35.234935</v>
      </c>
      <c r="E630" t="s">
        <v>1592</v>
      </c>
      <c r="G630" s="1">
        <v>629</v>
      </c>
      <c r="H630" s="1" t="str">
        <f t="shared" si="43"/>
        <v/>
      </c>
      <c r="I630" s="1" t="str">
        <f t="shared" si="44"/>
        <v/>
      </c>
      <c r="J630" s="1" t="str">
        <f t="shared" si="42"/>
        <v/>
      </c>
      <c r="K630">
        <v>31.777443999999999</v>
      </c>
      <c r="L630">
        <v>35.234935</v>
      </c>
      <c r="M630" s="1">
        <f>IF(J630="",0,1)</f>
        <v>0</v>
      </c>
      <c r="N630" s="1">
        <f t="shared" si="41"/>
        <v>1</v>
      </c>
      <c r="O630" t="str">
        <f>IF(N630=1,CONCATENATE("["&amp;G630&amp;", "&amp;""""&amp;A630&amp;""""&amp;", "&amp;K630&amp;", "&amp;L630&amp;", "&amp;""""&amp;E630&amp;""""&amp;", "&amp;M630&amp;", "&amp;""""&amp;J630&amp;""""&amp;"], "),"")</f>
        <v xml:space="preserve">[629, "Jebusite", 31.777444, 35.234935, "Josh 15:8", 0, ""], </v>
      </c>
    </row>
    <row r="631" spans="1:15">
      <c r="A631" t="s">
        <v>1593</v>
      </c>
      <c r="B631" t="s">
        <v>1150</v>
      </c>
      <c r="C631">
        <v>32.5652675736684</v>
      </c>
      <c r="D631">
        <v>36.0055593087964</v>
      </c>
      <c r="E631" t="s">
        <v>1594</v>
      </c>
      <c r="G631" s="1">
        <v>630</v>
      </c>
      <c r="H631" s="1" t="str">
        <f t="shared" si="43"/>
        <v/>
      </c>
      <c r="I631" s="1" t="str">
        <f t="shared" si="44"/>
        <v/>
      </c>
      <c r="J631" s="1" t="str">
        <f t="shared" si="42"/>
        <v/>
      </c>
      <c r="K631">
        <v>32.565267570000003</v>
      </c>
      <c r="L631">
        <v>36.005559310000002</v>
      </c>
      <c r="M631" s="1">
        <f>IF(J631="",0,1)</f>
        <v>0</v>
      </c>
      <c r="N631" s="1">
        <f t="shared" si="41"/>
        <v>1</v>
      </c>
      <c r="O631" t="str">
        <f>IF(N631=1,CONCATENATE("["&amp;G631&amp;", "&amp;""""&amp;A631&amp;""""&amp;", "&amp;K631&amp;", "&amp;L631&amp;", "&amp;""""&amp;E631&amp;""""&amp;", "&amp;M631&amp;", "&amp;""""&amp;J631&amp;""""&amp;"], "),"")</f>
        <v xml:space="preserve">[630, "Jegar-sahadutha", 32.56526757, 36.00555931, "Gen 31:47", 0, ""], </v>
      </c>
    </row>
    <row r="632" spans="1:15">
      <c r="A632" t="s">
        <v>1595</v>
      </c>
      <c r="C632">
        <v>32.033636000000001</v>
      </c>
      <c r="D632">
        <v>34.889598999999997</v>
      </c>
      <c r="E632" t="s">
        <v>497</v>
      </c>
      <c r="F632" t="s">
        <v>1596</v>
      </c>
      <c r="G632" s="1">
        <v>631</v>
      </c>
      <c r="H632" s="1" t="str">
        <f t="shared" si="43"/>
        <v/>
      </c>
      <c r="I632" s="1" t="str">
        <f t="shared" si="44"/>
        <v/>
      </c>
      <c r="J632" s="1" t="str">
        <f t="shared" si="42"/>
        <v/>
      </c>
      <c r="K632">
        <v>32.033636000000001</v>
      </c>
      <c r="L632">
        <v>34.889598999999997</v>
      </c>
      <c r="M632" s="1">
        <f>IF(J632="",0,1)</f>
        <v>0</v>
      </c>
      <c r="N632" s="1">
        <f t="shared" si="41"/>
        <v>1</v>
      </c>
      <c r="O632" t="str">
        <f>IF(N632=1,CONCATENATE("["&amp;G632&amp;", "&amp;""""&amp;A632&amp;""""&amp;", "&amp;K632&amp;", "&amp;L632&amp;", "&amp;""""&amp;E632&amp;""""&amp;", "&amp;M632&amp;", "&amp;""""&amp;J632&amp;""""&amp;"], "),"")</f>
        <v xml:space="preserve">[631, "Jehud", 32.033636, 34.889599, "Josh 19:45", 0, ""], </v>
      </c>
    </row>
    <row r="633" spans="1:15">
      <c r="A633" t="s">
        <v>1597</v>
      </c>
      <c r="B633" t="s">
        <v>56</v>
      </c>
      <c r="C633" t="s">
        <v>57</v>
      </c>
      <c r="D633" t="s">
        <v>58</v>
      </c>
      <c r="E633" t="s">
        <v>906</v>
      </c>
      <c r="G633" s="1">
        <v>632</v>
      </c>
      <c r="H633" s="1" t="str">
        <f t="shared" si="43"/>
        <v>~</v>
      </c>
      <c r="I633" s="1" t="str">
        <f t="shared" si="44"/>
        <v/>
      </c>
      <c r="J633" s="1" t="str">
        <f t="shared" si="42"/>
        <v>~</v>
      </c>
      <c r="K633">
        <v>31.1858</v>
      </c>
      <c r="L633">
        <v>34.967449999999999</v>
      </c>
      <c r="M633" s="1">
        <f>IF(J633="",0,1)</f>
        <v>1</v>
      </c>
      <c r="N633" s="1">
        <f t="shared" si="41"/>
        <v>1</v>
      </c>
      <c r="O633" t="str">
        <f>IF(N633=1,CONCATENATE("["&amp;G633&amp;", "&amp;""""&amp;A633&amp;""""&amp;", "&amp;K633&amp;", "&amp;L633&amp;", "&amp;""""&amp;E633&amp;""""&amp;", "&amp;M633&amp;", "&amp;""""&amp;J633&amp;""""&amp;"], "),"")</f>
        <v xml:space="preserve">[632, "Jekabzeel", 31.1858, 34.96745, "Neh 11:25", 1, "~"], </v>
      </c>
    </row>
    <row r="634" spans="1:15">
      <c r="A634" t="s">
        <v>1598</v>
      </c>
      <c r="C634">
        <v>31.870601438182899</v>
      </c>
      <c r="D634">
        <v>35.443863712244301</v>
      </c>
      <c r="E634" t="s">
        <v>1599</v>
      </c>
      <c r="G634" s="1">
        <v>633</v>
      </c>
      <c r="H634" s="1" t="str">
        <f t="shared" si="43"/>
        <v/>
      </c>
      <c r="I634" s="1" t="str">
        <f t="shared" si="44"/>
        <v/>
      </c>
      <c r="J634" s="1" t="str">
        <f t="shared" si="42"/>
        <v/>
      </c>
      <c r="K634">
        <v>31.870601440000002</v>
      </c>
      <c r="L634">
        <v>35.443863710000002</v>
      </c>
      <c r="M634" s="1">
        <f>IF(J634="",0,1)</f>
        <v>0</v>
      </c>
      <c r="N634" s="1">
        <f t="shared" si="41"/>
        <v>1</v>
      </c>
      <c r="O634" t="str">
        <f>IF(N634=1,CONCATENATE("["&amp;G634&amp;", "&amp;""""&amp;A634&amp;""""&amp;", "&amp;K634&amp;", "&amp;L634&amp;", "&amp;""""&amp;E634&amp;""""&amp;", "&amp;M634&amp;", "&amp;""""&amp;J634&amp;""""&amp;"], "),"")</f>
        <v xml:space="preserve">[633, "Jericho", 31.87060144, 35.44386371, "Num 22:1, Num 26:3, Num 26:63, Num 31:12, Num 33:48, Num 33:50, Num 34:15, Num 35:1, Num 36:13, Deut 32:49, Deut 34:1, Josh 2:1, Josh 2:2, Josh 2:3, Josh 3:16, Josh 4:13, Josh 4:19, Josh 5:10, Josh 5:13, Josh 6:1, Josh 6:2, Josh 6:25, Josh 6:26, Josh 7:2, Josh 8:2, Josh 9:3, Josh 10:1, Josh 10:28, Josh 10:30, Josh 12:9, Josh 13:32, Josh 16:1, Josh 16:7, Josh 18:12, Josh 18:21, Josh 20:8, Josh 24:11, 2 Sam 10:5, 1 Kgs 16:34, 2 Kgs 2:4, 2 Kgs 2:5, 2 Kgs 2:15, 2 Kgs 2:18, 2 Kgs 25:5, 1 Chr 6:78, 1 Chr 19:5, 2 Chr 28:15, Ezra 2:34, Neh 3:2, Neh 7:36, Jer 39:5, Jer 52:8, Matt 20:29, Mark 10:46, Luke 10:30, Luke 18:35, Luke 19:1, Heb 11:30", 0, ""], </v>
      </c>
    </row>
    <row r="635" spans="1:15">
      <c r="A635" t="s">
        <v>1600</v>
      </c>
      <c r="B635" t="s">
        <v>1601</v>
      </c>
      <c r="C635" t="s">
        <v>1602</v>
      </c>
      <c r="D635" t="s">
        <v>1603</v>
      </c>
      <c r="E635" t="s">
        <v>1604</v>
      </c>
      <c r="G635" s="1">
        <v>634</v>
      </c>
      <c r="H635" s="1" t="str">
        <f t="shared" si="43"/>
        <v>~</v>
      </c>
      <c r="I635" s="1" t="str">
        <f t="shared" si="44"/>
        <v/>
      </c>
      <c r="J635" s="1" t="str">
        <f t="shared" si="42"/>
        <v>~</v>
      </c>
      <c r="K635">
        <v>31.572903</v>
      </c>
      <c r="L635">
        <v>35.406345999999999</v>
      </c>
      <c r="M635" s="1">
        <f>IF(J635="",0,1)</f>
        <v>1</v>
      </c>
      <c r="N635" s="1">
        <f t="shared" si="41"/>
        <v>1</v>
      </c>
      <c r="O635" t="str">
        <f>IF(N635=1,CONCATENATE("["&amp;G635&amp;", "&amp;""""&amp;A635&amp;""""&amp;", "&amp;K635&amp;", "&amp;L635&amp;", "&amp;""""&amp;E635&amp;""""&amp;", "&amp;M635&amp;", "&amp;""""&amp;J635&amp;""""&amp;"], "),"")</f>
        <v xml:space="preserve">[634, "Jeruel", 31.572903, 35.406346, "2 Chr 20:16", 1, "~"], </v>
      </c>
    </row>
    <row r="636" spans="1:15">
      <c r="A636" t="s">
        <v>114</v>
      </c>
      <c r="C636">
        <v>31.777443999999999</v>
      </c>
      <c r="D636">
        <v>35.234935</v>
      </c>
      <c r="E636" t="s">
        <v>1605</v>
      </c>
      <c r="G636" s="1">
        <v>635</v>
      </c>
      <c r="H636" s="1" t="str">
        <f t="shared" si="43"/>
        <v/>
      </c>
      <c r="I636" s="1" t="str">
        <f t="shared" si="44"/>
        <v/>
      </c>
      <c r="J636" s="1" t="str">
        <f t="shared" si="42"/>
        <v/>
      </c>
      <c r="K636">
        <v>31.777443999999999</v>
      </c>
      <c r="L636">
        <v>35.234935</v>
      </c>
      <c r="M636" s="1">
        <f>IF(J636="",0,1)</f>
        <v>0</v>
      </c>
      <c r="N636" s="1">
        <f t="shared" si="41"/>
        <v>1</v>
      </c>
      <c r="O636" t="str">
        <f>IF(N636=1,CONCATENATE("["&amp;G636&amp;", "&amp;""""&amp;A636&amp;""""&amp;", "&amp;K636&amp;", "&amp;L636&amp;", "&amp;""""&amp;E636&amp;""""&amp;", "&amp;M636&amp;", "&amp;""""&amp;J636&amp;""""&amp;"], "),"")</f>
        <v xml:space="preserve">[635, "Jerusalem", 31.777444, 35.234935, "Josh 10:1, Josh 10:3, Josh 10:5, Josh 10:23, Josh 12:10, Josh 15:8, Josh 15:63, Josh 18:28, Judg 1:7, Judg 1:8, Judg 1:21, Judg 19:10, 1 Sam 17:54, 2 Sam 5:5, 2 Sam 5:6, 2 Sam 5:13, 2 Sam 5:14, 2 Sam 8:7, 2 Sam 9:13, 2 Sam 10:14, 2 Sam 11:1, 2 Sam 11:12, 2 Sam 12:31, 2 Sam 14:23, 2 Sam 14:28, 2 Sam 15:8, 2 Sam 15:11, 2 Sam 15:14, 2 Sam 15:29, 2 Sam 15:37, 2 Sam 16:3, 2 Sam 16:15, 2 Sam 17:20, 2 Sam 19:19, 2 Sam 19:25, 2 Sam 19:33, 2 Sam 19:34, 2 Sam 20:2, 2 Sam 20:3, 2 Sam 20:7, 2 Sam 20:22, 2 Sam 24:8, 2 Sam 24:16, 1 Kgs 2:11, 1 Kgs 2:36, 1 Kgs 2:38, 1 Kgs 2:41, 1 Kgs 3:1, 1 Kgs 3:15, 1 Kgs 8:1, 1 Kgs 9:15, 1 Kgs 9:19, 1 Kgs 10:2, 1 Kgs 10:26, 1 Kgs 10:27, 1 Kgs 11:7, 1 Kgs 11:13, 1 Kgs 11:29, 1 Kgs 11:32, 1 Kgs 11:36, 1 Kgs 11:42, 1 Kgs 12:18, 1 Kgs 12:21, 1 Kgs 12:27, 1 Kgs 12:28, 1 Kgs 14:21, 1 Kgs 14:25, 1 Kgs 15:2, 1 Kgs 15:4, 1 Kgs 15:10, 1 Kgs 22:42, 2 Kgs 8:17, 2 Kgs 8:26, 2 Kgs 9:28, 2 Kgs 12:1, 2 Kgs 12:17, 2 Kgs 12:18, 2 Kgs 14:2, 2 Kgs 14:13, 2 Kgs 14:19, 2 Kgs 14:20, 2 Kgs 15:2, 2 Kgs 15:33, 2 Kgs 16:2, 2 Kgs 16:5, 2 Kgs 18:2, 2 Kgs 18:17, 2 Kgs 18:22, 2 Kgs 18:35, 2 Kgs 19:10, 2 Kgs 19:21, 2 Kgs 19:31, 2 Kgs 21:1, 2 Kgs 21:4, 2 Kgs 21:7, 2 Kgs 21:12, 2 Kgs 21:13, 2 Kgs 21:16, 2 Kgs 21:19, 2 Kgs 22:1, 2 Kgs 22:14, 2 Kgs 23:1, 2 Kgs 23:2, 2 Kgs 23:4, 2 Kgs 23:5, 2 Kgs 23:6, 2 Kgs 23:9, 2 Kgs 23:13, 2 Kgs 23:20, 2 Kgs 23:23, 2 Kgs 23:24, 2 Kgs 23:27, 2 Kgs 23:30, 2 Kgs 23:31, 2 Kgs 23:33, 2 Kgs 23:36, 2 Kgs 24:4, 2 Kgs 24:8, 2 Kgs 24:10, 2 Kgs 24:14, 2 Kgs 24:15, 2 Kgs 24:18, 2 Kgs 24:20, 2 Kgs 25:1, 2 Kgs 25:8, 2 Kgs 25:9, 2 Kgs 25:10, 1 Chr 3:4, 1 Chr 3:5, 1 Chr 6:10, 1 Chr 6:15, 1 Chr 6:32, 1 Chr 8:28, 1 Chr 8:32, 1 Chr 9:3, 1 Chr 9:34, 1 Chr 9:38, 1 Chr 11:4, 1 Chr 14:3, 1 Chr 14:4, 1 Chr 15:3, 1 Chr 18:7, 1 Chr 19:15, 1 Chr 20:1, 1 Chr 20:3, 1 Chr 21:4, 1 Chr 21:15, 1 Chr 21:16, 1 Chr 23:25, 1 Chr 28:1, 1 Chr 29:27, 2 Chr 1:4, 2 Chr 1:13, 2 Chr 1:14, 2 Chr 1:15, 2 Chr 2:7, 2 Chr 2:16, 2 Chr 3:1, 2 Chr 5:2, 2 Chr 6:6, 2 Chr 8:6, 2 Chr 9:1, 2 Chr 9:25, 2 Chr 9:27, 2 Chr 9:30, 2 Chr 10:18, 2 Chr 11:1, 2 Chr 11:5, 2 Chr 11:14, 2 Chr 11:16, 2 Chr 12:2, 2 Chr 12:4, 2 Chr 12:5, 2 Chr 12:7, 2 Chr 12:9, 2 Chr 12:13, 2 Chr 13:2, 2 Chr 14:15, 2 Chr 15:10, 2 Chr 17:13, 2 Chr 19:1, 2 Chr 19:4, 2 Chr 19:8, 2 Chr 20:5, 2 Chr 20:15, 2 Chr 20:17, 2 Chr 20:18, 2 Chr 20:20, 2 Chr 30:14, 2 Chr 32:19, 2 Chr 32:22, 2 Chr 32:23, 2 Chr 32:25, 2 Chr 32:26, 2 Chr 32:33, 2 Chr 33:1, 2 Chr 33:4, 2 Chr 33:7, 2 Chr 33:9, 2 Chr 33:13, 2 Chr 33:15, 2 Chr 33:21, 2 Chr 34:1, 2 Chr 34:3, 2 Chr 34:5, 2 Chr 34:7, 2 Chr 34:9, 2 Chr 34:22, 2 Chr 34:29, 2 Chr 34:30, 2 Chr 34:32, 2 Chr 35:1, 2 Chr 35:18, 2 Chr 35:24, 2 Chr 36:1, 2 Chr 36:2, 2 Chr 36:3, 2 Chr 36:4, 2 Chr 36:5, 2 Chr 36:9, 2 Chr 36:10, 2 Chr 36:11, 2 Chr 36:14, 2 Chr 36:19, 2 Chr 36:23, Ezra 1:2, Ezra 1:3, Ezra 1:4, Ezra 1:5, Ezra 1:7, Ezra 1:11, Ezra 2:1, Ezra 2:68, Ezra 3:1, Ezra 3:8, Ezra 4:6, Ezra 4:8, Ezra 4:12, Ezra 4:20, Ezra 4:23, Ezra 4:24, Ezra 5:1, Ezra 5:2, Ezra 5:14, Ezra 5:15, Ezra 5:16, Ezra 5:17, Ezra 6:3, Ezra 6:5, Ezra 6:9, Ezra 6:12, Ezra 6:18, Ezra 7:7, Ezra 7:8, Ezra 7:9, Ezra 7:13, Ezra 7:14, Ezra 7:15, Ezra 7:16, Ezra 7:17, Ezra 7:19, Ezra 7:27, Ezra 8:29, Ezra 8:30, Ezra 8:31, Ezra 8:32, Ezra 9:9, Ezra 10:7, Ezra 10:9, Neh 1:2, Neh 1:3, Neh 2:11, Neh 2:12, Neh 2:13, Neh 2:17, Neh 2:20, Neh 3:8, Neh 3:9, Neh 3:12, Neh 4:7, Neh 4:8, Neh 4:22, Neh 6:7, Neh 7:2, Neh 7:3, Neh 7:6, Neh 8:15, Neh 11:1, Neh 11:2, Neh 11:3, Neh 11:4, Neh 11:6, Neh 11:22, Neh 12:27, Neh 12:28, Neh 12:29, Neh 12:43, Neh 13:6, Neh 13:7, Neh 13:15, Neh 13:16, Neh 13:19, Neh 13:20, Est 2:6, Ps 51:18, Ps 68:29, Ps 79:1, Ps 79:3, Ps 102:21, Ps 116:19, Ps 122:2, Ps 122:3, Ps 122:6, Ps 125:2, Ps 128:5, Ps 135:21, Ps 137:5, Ps 137:6, Ps 137:7, Ps 147:2, Ps 147:12, Eccl 1:1, Eccl 1:12, Eccl 1:16, Eccl 2:7, Eccl 2:9, Sng 1:5, Sng 2:7, Sng 3:5, Sng 3:10, Sng 5:8, Sng 5:16, Sng 6:4, Sng 8:4, Isa 1:1, Isa 2:1, Isa 2:3, Isa 3:1, Isa 3:8, Isa 4:3, Isa 4:4, Isa 5:3, Isa 5:14, Isa 7:1, Isa 8:14, Isa 10:10, Isa 10:11, Isa 10:12, Isa 10:32, Isa 22:10, Isa 22:21, Isa 24:23, Isa 27:13, Isa 28:14, Isa 30:19, Isa 31:5, Isa 31:9, Isa 33:20, Isa 36:2, Isa 36:7, Isa 36:20, Isa 37:10, Isa 37:22, Isa 37:32, Isa 40:2, Isa 40:9, Isa 41:27, Isa 44:26, Isa 44:28, Isa 51:17, Isa 52:1, Isa 52:2, Isa 52:9, Isa 62:6, Isa 62:7, Isa 64:10, Isa 65:18, Isa 65:19, Isa 66:10, Isa 66:13, Isa 66:20, Jer 1:3, Jer 1:15, Jer 2:2, Jer 3:17, Jer 4:3, Jer 4:4, Jer 4:5, Jer 4:10, Jer 4:11, Jer 4:14, Jer 4:16, Jer 5:1, Jer 6:1, Jer 6:6, Jer 6:8, Jer 7:17, Jer 7:34, Jer 8:1, Jer 9:11, Jer 11:2, Jer 11:6, Jer 11:9, Jer 11:12, Jer 11:13, Jer 13:9, Jer 13:13, Jer 13:27, Jer 14:2, Jer 14:16, Jer 15:4, Jer 15:5, Jer 17:19, Jer 17:20, Jer 17:21, Jer 17:25, Jer 17:26, Jer 17:27, Jer 18:11, Jer 19:3, Jer 19:7, Jer 19:13, Jer 22:19, Jer 23:14, Jer 23:15, Jer 24:1, Jer 24:8, Jer 25:2, Jer 25:18, Jer 26:18, Jer 27:3, Jer 27:18, Jer 27:20, Jer 27:21, Jer 29:1, Jer 29:2, Jer 29:4, Jer 29:20, Jer 29:25, Jer 32:2, Jer 32:32, Jer 32:44, Jer 33:10, Jer 33:13, Jer 33:16, Jer 34:1, Jer 34:6, Jer 34:7, Jer 34:8, Jer 34:19, Jer 35:11, Jer 35:13, Jer 35:17, Jer 36:9, Jer 36:31, Jer 37:5, Jer 37:11, Jer 37:12, Jer 38:28, Jer 39:1, Jer 39:8, Jer 40:1, Jer 42:18, Jer 44:2, Jer 44:6, Jer 44:9, Jer 44:13, Jer 44:17, Jer 44:21, Jer 51:35, Jer 51:50, Jer 52:1, Jer 52:3, Jer 52:4, Jer 52:12, Jer 52:13, Jer 52:14, Jer 52:29, Lam 1:7, Lam 1:8, Lam 1:17, Lam 2:10, Lam 2:13, Lam 2:15, Lam 4:12, Ezek 4:1, Ezek 4:7, Ezek 4:16, Ezek 5:5, Ezek 8:3, Ezek 9:4, Ezek 9:8, Ezek 11:15, Ezek 12:10, Ezek 12:19, Ezek 13:16, Ezek 14:21, Ezek 14:22, Ezek 15:6, Ezek 16:2, Ezek 16:3, Ezek 17:12, Ezek 21:2, Ezek 21:20, Ezek 21:22, Ezek 22:19, Ezek 23:4, Ezek 24:2, Ezek 26:2, Ezek 33:21, Ezek 36:38, Dan 1:1, Dan 5:2, Dan 5:3, Dan 6:10, Dan 9:2, Dan 9:7, Dan 9:12, Dan 9:16, Dan 9:25, Joel 2:32, Joel 3:1, Joel 3:6, Joel 3:16, Joel 3:17, Joel 3:20, Amos 1:2, Amos 2:5, Obad 1:11, Obad 1:20, Mic 1:1, Mic 1:5, Mic 1:9, Mic 1:12, Mic 3:10, Mic 3:12, Mic 4:2, Mic 4:8, Zeph 1:4, Zeph 1:12, Zeph 3:14, Zeph 3:16, Zech 1:12, Zech 1:14, Zech 1:16, Zech 1:17, Zech 1:19, Zech 2:2, Zech 2:4, Zech 2:12, Zech 3:2, Zech 7:7, Zech 8:3, Zech 8:4, Zech 8:8, Zech 8:15, Zech 8:22, Zech 9:9, Zech 9:10, Zech 12:2, Zech 12:3, Zech 12:5, Zech 12:6, Zech 12:7, Zech 12:8, Zech 12:9, Zech 12:10, Zech 12:11, Zech 13:1, Zech 14:2, Zech 14:4, Zech 14:8, Zech 14:10, Zech 14:11, Zech 14:12, Zech 14:14, Zech 14:16, Zech 14:17, Zech 14:21, Mal 2:11, Mal 3:4, Matt 2:1, Matt 2:3, Matt 3:5, Matt 4:25, Matt 5:35, Matt 15:1, Matt 16:21, Matt 20:17, Matt 20:18, Matt 21:1, Matt 21:10, Matt 23:37, Mark 1:5, Mark 3:8, Mark 3:22, Mark 7:1, Mark 10:32, Mark 10:33, Mark 11:1, Mark 11:11, Mark 11:15, Mark 11:27, Mark 15:41, Luke 2:22, Luke 2:25, Luke 2:38, Luke 2:41, Luke 2:43, Luke 2:45, Luke 4:9, Luke 5:17, Luke 6:17, Luke 9:31, Luke 9:51, Luke 9:53, Luke 10:30, Luke 13:4, Luke 13:22, Luke 13:33, Luke 13:34, Luke 17:11, Luke 18:31, Luke 19:11, Luke 19:28, Luke 21:20, Luke 21:24, Luke 23:7, Luke 23:28, Luke 24:13, Luke 24:18, Luke 24:33, Luke 24:47, Luke 24:52, John 1:19, John 2:13, John 2:23, John 4:20, John 4:21, John 4:45, John 5:1, John 5:2, John 7:25, John 10:22, John 11:18, John 11:55, John 12:12, Acts 1:4, Acts 1:8, Acts 1:12, Acts 1:19, Acts 2:5, Acts 2:14, Acts 4:5, Acts 4:16, Acts 5:16, Acts 5:28, Acts 6:7, Acts 8:1, Acts 8:14, Acts 8:25, Acts 8:26, Acts 8:27, Acts 9:2, Acts 9:13, Acts 9:21, Acts 9:26, Acts 9:28, Acts 10:39, Acts 11:2, Acts 11:22, Acts 11:27, Acts 12:25, Acts 13:13, Acts 13:27, Acts 13:31, Acts 15:2, Acts 15:4, Acts 16:4, Acts 19:21, Acts 20:16, Acts 20:22, Acts 21:4, Acts 21:11, Acts 21:12, Acts 21:13, Acts 21:15, Acts 21:17, Acts 21:31, Acts 22:5, Acts 22:17, Acts 22:18, Acts 23:11, Acts 24:11, Acts 25:1, Acts 25:3, Acts 25:7, Acts 25:9, Acts 25:15, Acts 25:20, Acts 25:24, Acts 26:4, Acts 26:10, Acts 26:20, Acts 28:17, Rom 15:19, Rom 15:25, Rom 15:26, Rom 15:31, 1 Cor 16:3, Gal 1:17, Gal 1:18, Gal 2:1, Gal 4:25, Gal 4:26, Heb 12:22, Rev 3:12, Rev 21:2, Rev 21:10", 0, ""], </v>
      </c>
    </row>
    <row r="637" spans="1:15">
      <c r="A637" t="s">
        <v>1606</v>
      </c>
      <c r="B637" t="s">
        <v>114</v>
      </c>
      <c r="C637">
        <v>31.777443999999999</v>
      </c>
      <c r="D637">
        <v>35.234935</v>
      </c>
      <c r="E637" t="s">
        <v>1607</v>
      </c>
      <c r="G637" s="1">
        <v>636</v>
      </c>
      <c r="H637" s="1" t="str">
        <f t="shared" si="43"/>
        <v/>
      </c>
      <c r="I637" s="1" t="str">
        <f t="shared" si="44"/>
        <v/>
      </c>
      <c r="J637" s="1" t="str">
        <f t="shared" si="42"/>
        <v/>
      </c>
      <c r="K637">
        <v>31.777443999999999</v>
      </c>
      <c r="L637">
        <v>35.234935</v>
      </c>
      <c r="M637" s="1">
        <f>IF(J637="",0,1)</f>
        <v>0</v>
      </c>
      <c r="N637" s="1">
        <f t="shared" si="41"/>
        <v>1</v>
      </c>
      <c r="O637" t="str">
        <f>IF(N637=1,CONCATENATE("["&amp;G637&amp;", "&amp;""""&amp;A637&amp;""""&amp;", "&amp;K637&amp;", "&amp;L637&amp;", "&amp;""""&amp;E637&amp;""""&amp;", "&amp;M637&amp;", "&amp;""""&amp;J637&amp;""""&amp;"], "),"")</f>
        <v xml:space="preserve">[636, "Jerusalem's", 31.777444, 35.234935, "Isa 62:1", 0, ""], </v>
      </c>
    </row>
    <row r="638" spans="1:15">
      <c r="A638" t="s">
        <v>1608</v>
      </c>
      <c r="C638">
        <v>31.980028999999998</v>
      </c>
      <c r="D638">
        <v>35.229709</v>
      </c>
      <c r="E638" t="s">
        <v>1084</v>
      </c>
      <c r="F638" t="s">
        <v>1609</v>
      </c>
      <c r="G638" s="1">
        <v>637</v>
      </c>
      <c r="H638" s="1" t="str">
        <f t="shared" si="43"/>
        <v/>
      </c>
      <c r="I638" s="1" t="str">
        <f t="shared" si="44"/>
        <v/>
      </c>
      <c r="J638" s="1" t="str">
        <f t="shared" si="42"/>
        <v/>
      </c>
      <c r="K638">
        <v>31.980028999999998</v>
      </c>
      <c r="L638">
        <v>35.229709</v>
      </c>
      <c r="M638" s="1">
        <f>IF(J638="",0,1)</f>
        <v>0</v>
      </c>
      <c r="N638" s="1">
        <f t="shared" si="41"/>
        <v>1</v>
      </c>
      <c r="O638" t="str">
        <f>IF(N638=1,CONCATENATE("["&amp;G638&amp;", "&amp;""""&amp;A638&amp;""""&amp;", "&amp;K638&amp;", "&amp;L638&amp;", "&amp;""""&amp;E638&amp;""""&amp;", "&amp;M638&amp;", "&amp;""""&amp;J638&amp;""""&amp;"], "),"")</f>
        <v xml:space="preserve">[637, "Jeshanah", 31.980029, 35.229709, "2 Chr 13:19", 0, ""], </v>
      </c>
    </row>
    <row r="639" spans="1:15">
      <c r="A639" t="s">
        <v>1610</v>
      </c>
      <c r="B639" t="s">
        <v>835</v>
      </c>
      <c r="C639" t="s">
        <v>836</v>
      </c>
      <c r="D639" t="s">
        <v>837</v>
      </c>
      <c r="E639" t="s">
        <v>1611</v>
      </c>
      <c r="G639" s="1">
        <v>638</v>
      </c>
      <c r="H639" s="1" t="str">
        <f t="shared" si="43"/>
        <v>~</v>
      </c>
      <c r="I639" s="1" t="str">
        <f t="shared" si="44"/>
        <v/>
      </c>
      <c r="J639" s="1" t="str">
        <f t="shared" si="42"/>
        <v>~</v>
      </c>
      <c r="K639">
        <v>31.461525361647599</v>
      </c>
      <c r="L639">
        <v>35.392411082423401</v>
      </c>
      <c r="M639" s="1">
        <f>IF(J639="",0,1)</f>
        <v>1</v>
      </c>
      <c r="N639" s="1">
        <f t="shared" si="41"/>
        <v>1</v>
      </c>
      <c r="O639" t="str">
        <f>IF(N639=1,CONCATENATE("["&amp;G639&amp;", "&amp;""""&amp;A639&amp;""""&amp;", "&amp;K639&amp;", "&amp;L639&amp;", "&amp;""""&amp;E639&amp;""""&amp;", "&amp;M639&amp;", "&amp;""""&amp;J639&amp;""""&amp;"], "),"")</f>
        <v xml:space="preserve">[638, "Jeshimon", 31.4615253616476, 35.3924110824234, "1 Sam 23:19, 1 Sam 23:24, 1 Sam 26:1, 1 Sam 26:3", 1, "~"], </v>
      </c>
    </row>
    <row r="640" spans="1:15">
      <c r="A640" t="s">
        <v>1612</v>
      </c>
      <c r="B640" t="s">
        <v>149</v>
      </c>
      <c r="C640" t="s">
        <v>150</v>
      </c>
      <c r="D640" t="s">
        <v>151</v>
      </c>
      <c r="E640" t="s">
        <v>1613</v>
      </c>
      <c r="G640" s="1">
        <v>639</v>
      </c>
      <c r="H640" s="1" t="str">
        <f t="shared" si="43"/>
        <v>~</v>
      </c>
      <c r="I640" s="1" t="str">
        <f t="shared" si="44"/>
        <v/>
      </c>
      <c r="J640" s="1" t="str">
        <f t="shared" si="42"/>
        <v>~</v>
      </c>
      <c r="K640">
        <v>31.162327000000001</v>
      </c>
      <c r="L640">
        <v>35.057113999999999</v>
      </c>
      <c r="M640" s="1">
        <f>IF(J640="",0,1)</f>
        <v>1</v>
      </c>
      <c r="N640" s="1">
        <f t="shared" si="41"/>
        <v>1</v>
      </c>
      <c r="O640" t="str">
        <f>IF(N640=1,CONCATENATE("["&amp;G640&amp;", "&amp;""""&amp;A640&amp;""""&amp;", "&amp;K640&amp;", "&amp;L640&amp;", "&amp;""""&amp;E640&amp;""""&amp;", "&amp;M640&amp;", "&amp;""""&amp;J640&amp;""""&amp;"], "),"")</f>
        <v xml:space="preserve">[639, "Jeshua", 31.162327, 35.057114, "Neh 11:26", 1, "~"], </v>
      </c>
    </row>
    <row r="641" spans="1:15">
      <c r="A641" t="s">
        <v>1614</v>
      </c>
      <c r="B641" t="s">
        <v>401</v>
      </c>
      <c r="C641" t="s">
        <v>1537</v>
      </c>
      <c r="D641" t="s">
        <v>1538</v>
      </c>
      <c r="E641" t="s">
        <v>1615</v>
      </c>
      <c r="G641" s="1">
        <v>640</v>
      </c>
      <c r="H641" s="1" t="str">
        <f t="shared" si="43"/>
        <v>&gt;</v>
      </c>
      <c r="I641" s="1" t="str">
        <f t="shared" si="44"/>
        <v/>
      </c>
      <c r="J641" s="1" t="str">
        <f t="shared" si="42"/>
        <v>&gt;</v>
      </c>
      <c r="K641">
        <v>33.416159823996999</v>
      </c>
      <c r="L641">
        <v>35.857256176355797</v>
      </c>
      <c r="M641" s="1">
        <f>IF(J641="",0,1)</f>
        <v>1</v>
      </c>
      <c r="N641" s="1">
        <f t="shared" si="41"/>
        <v>1</v>
      </c>
      <c r="O641" t="str">
        <f>IF(N641=1,CONCATENATE("["&amp;G641&amp;", "&amp;""""&amp;A641&amp;""""&amp;", "&amp;K641&amp;", "&amp;L641&amp;", "&amp;""""&amp;E641&amp;""""&amp;", "&amp;M641&amp;", "&amp;""""&amp;J641&amp;""""&amp;"], "),"")</f>
        <v xml:space="preserve">[640, "Jetur", 33.416159823997, 35.8572561763558, "1 Chr 5:19", 1, "&gt;"], </v>
      </c>
    </row>
    <row r="642" spans="1:15">
      <c r="A642" t="s">
        <v>1616</v>
      </c>
      <c r="B642" t="s">
        <v>348</v>
      </c>
      <c r="C642" t="s">
        <v>349</v>
      </c>
      <c r="D642" t="s">
        <v>350</v>
      </c>
      <c r="E642" t="s">
        <v>1617</v>
      </c>
      <c r="G642" s="1">
        <v>641</v>
      </c>
      <c r="H642" s="1" t="str">
        <f t="shared" si="43"/>
        <v>~</v>
      </c>
      <c r="I642" s="1" t="str">
        <f t="shared" si="44"/>
        <v/>
      </c>
      <c r="J642" s="1" t="str">
        <f t="shared" si="42"/>
        <v>~</v>
      </c>
      <c r="K642">
        <v>31.5357736213317</v>
      </c>
      <c r="L642">
        <v>35.0940998657873</v>
      </c>
      <c r="M642" s="1">
        <f>IF(J642="",0,1)</f>
        <v>1</v>
      </c>
      <c r="N642" s="1">
        <f t="shared" si="41"/>
        <v>1</v>
      </c>
      <c r="O642" t="str">
        <f>IF(N642=1,CONCATENATE("["&amp;G642&amp;", "&amp;""""&amp;A642&amp;""""&amp;", "&amp;K642&amp;", "&amp;L642&amp;", "&amp;""""&amp;E642&amp;""""&amp;", "&amp;M642&amp;", "&amp;""""&amp;J642&amp;""""&amp;"], "),"")</f>
        <v xml:space="preserve">[641, "Jezreel", 31.5357736213317, 35.0940998657873, "Josh 15:56, 1 Sam 25:43, 1 Sam 27:3, 1 Sam 29:1, 1 Sam 29:11, 1 Sam 30:5, 2 Sam 2:2, 2 Sam 3:2", 1, "~"], </v>
      </c>
    </row>
    <row r="643" spans="1:15">
      <c r="A643" t="s">
        <v>568</v>
      </c>
      <c r="C643">
        <v>32.555963139604302</v>
      </c>
      <c r="D643">
        <v>35.330789278437898</v>
      </c>
      <c r="E643" t="s">
        <v>1618</v>
      </c>
      <c r="G643" s="1">
        <v>642</v>
      </c>
      <c r="H643" s="1" t="str">
        <f t="shared" si="43"/>
        <v/>
      </c>
      <c r="I643" s="1" t="str">
        <f t="shared" si="44"/>
        <v/>
      </c>
      <c r="J643" s="1" t="str">
        <f t="shared" si="42"/>
        <v/>
      </c>
      <c r="K643">
        <v>32.555963140000003</v>
      </c>
      <c r="L643">
        <v>35.330789279999998</v>
      </c>
      <c r="M643" s="1">
        <f>IF(J643="",0,1)</f>
        <v>0</v>
      </c>
      <c r="N643" s="1">
        <f t="shared" ref="N643:N706" si="45">IF(AND(K643&lt;&gt;"",L643&lt;&gt;""),1,0)</f>
        <v>1</v>
      </c>
      <c r="O643" t="str">
        <f>IF(N643=1,CONCATENATE("["&amp;G643&amp;", "&amp;""""&amp;A643&amp;""""&amp;", "&amp;K643&amp;", "&amp;L643&amp;", "&amp;""""&amp;E643&amp;""""&amp;", "&amp;M643&amp;", "&amp;""""&amp;J643&amp;""""&amp;"], "),"")</f>
        <v xml:space="preserve">[642, "Jezreel 2", 32.55596314, 35.33078928, "Josh 19:18, 2 Sam 2:9, 1 Kgs 18:45, 1 Kgs 18:46, 1 Kgs 21:1, 2 Kgs 8:29, 2 Kgs 9:15, 2 Kgs 9:16, 2 Kgs 9:17, 2 Kgs 9:30, 2 Kgs 9:36, 2 Kgs 9:37, 2 Kgs 10:11, Hos 1:4, Hos 1:11, 1 Kgs 4:12, 1 Kgs 21:23, 2 Kgs 9:10, 2 Kgs 10:6, 2 Kgs 10:7, 2 Chr 22:6, Hos 2:22", 0, ""], </v>
      </c>
    </row>
    <row r="644" spans="1:15">
      <c r="A644" t="s">
        <v>1619</v>
      </c>
      <c r="B644" t="s">
        <v>568</v>
      </c>
      <c r="C644" t="s">
        <v>569</v>
      </c>
      <c r="D644" t="s">
        <v>570</v>
      </c>
      <c r="E644" t="s">
        <v>1620</v>
      </c>
      <c r="G644" s="1">
        <v>643</v>
      </c>
      <c r="H644" s="1" t="str">
        <f t="shared" si="43"/>
        <v>~</v>
      </c>
      <c r="I644" s="1" t="str">
        <f t="shared" si="44"/>
        <v/>
      </c>
      <c r="J644" s="1" t="str">
        <f t="shared" si="42"/>
        <v>~</v>
      </c>
      <c r="K644">
        <v>32.555963139604302</v>
      </c>
      <c r="L644">
        <v>35.330789278437898</v>
      </c>
      <c r="M644" s="1">
        <f>IF(J644="",0,1)</f>
        <v>1</v>
      </c>
      <c r="N644" s="1">
        <f t="shared" si="45"/>
        <v>1</v>
      </c>
      <c r="O644" t="str">
        <f>IF(N644=1,CONCATENATE("["&amp;G644&amp;", "&amp;""""&amp;A644&amp;""""&amp;", "&amp;K644&amp;", "&amp;L644&amp;", "&amp;""""&amp;E644&amp;""""&amp;", "&amp;M644&amp;", "&amp;""""&amp;J644&amp;""""&amp;"], "),"")</f>
        <v xml:space="preserve">[643, "Jezreel 3", 32.5559631396043, 35.3307892784379, "2 Sam 4:4", 1, "~"], </v>
      </c>
    </row>
    <row r="645" spans="1:15">
      <c r="A645" t="s">
        <v>1621</v>
      </c>
      <c r="C645">
        <v>32.028742999999999</v>
      </c>
      <c r="D645">
        <v>35.862887000000001</v>
      </c>
      <c r="E645" t="s">
        <v>1622</v>
      </c>
      <c r="G645" s="1">
        <v>644</v>
      </c>
      <c r="H645" s="1" t="str">
        <f t="shared" si="43"/>
        <v/>
      </c>
      <c r="I645" s="1" t="str">
        <f t="shared" si="44"/>
        <v/>
      </c>
      <c r="J645" s="1" t="str">
        <f t="shared" si="42"/>
        <v/>
      </c>
      <c r="K645">
        <v>32.028742999999999</v>
      </c>
      <c r="L645">
        <v>35.862887000000001</v>
      </c>
      <c r="M645" s="1">
        <f>IF(J645="",0,1)</f>
        <v>0</v>
      </c>
      <c r="N645" s="1">
        <f t="shared" si="45"/>
        <v>1</v>
      </c>
      <c r="O645" t="str">
        <f>IF(N645=1,CONCATENATE("["&amp;G645&amp;", "&amp;""""&amp;A645&amp;""""&amp;", "&amp;K645&amp;", "&amp;L645&amp;", "&amp;""""&amp;E645&amp;""""&amp;", "&amp;M645&amp;", "&amp;""""&amp;J645&amp;""""&amp;"], "),"")</f>
        <v xml:space="preserve">[644, "Jogbehah", 32.028743, 35.862887, "Num 32:35, Judg 8:11", 0, ""], </v>
      </c>
    </row>
    <row r="646" spans="1:15">
      <c r="A646" t="s">
        <v>1623</v>
      </c>
      <c r="B646" t="s">
        <v>1624</v>
      </c>
      <c r="C646" t="s">
        <v>1625</v>
      </c>
      <c r="D646" t="s">
        <v>1626</v>
      </c>
      <c r="E646" t="s">
        <v>1627</v>
      </c>
      <c r="G646" s="1">
        <v>645</v>
      </c>
      <c r="H646" s="1" t="str">
        <f t="shared" si="43"/>
        <v>~</v>
      </c>
      <c r="I646" s="1" t="str">
        <f t="shared" si="44"/>
        <v/>
      </c>
      <c r="J646" s="1" t="str">
        <f t="shared" si="42"/>
        <v>~</v>
      </c>
      <c r="K646">
        <v>31.366667</v>
      </c>
      <c r="L646">
        <v>35</v>
      </c>
      <c r="M646" s="1">
        <f>IF(J646="",0,1)</f>
        <v>1</v>
      </c>
      <c r="N646" s="1">
        <f t="shared" si="45"/>
        <v>1</v>
      </c>
      <c r="O646" t="str">
        <f>IF(N646=1,CONCATENATE("["&amp;G646&amp;", "&amp;""""&amp;A646&amp;""""&amp;", "&amp;K646&amp;", "&amp;L646&amp;", "&amp;""""&amp;E646&amp;""""&amp;", "&amp;M646&amp;", "&amp;""""&amp;J646&amp;""""&amp;"], "),"")</f>
        <v xml:space="preserve">[645, "Jokdeam", 31.366667, 35, "Josh 15:56", 1, "~"], </v>
      </c>
    </row>
    <row r="647" spans="1:15">
      <c r="A647" t="s">
        <v>1628</v>
      </c>
      <c r="B647" t="s">
        <v>1629</v>
      </c>
      <c r="C647">
        <v>32.664545765508201</v>
      </c>
      <c r="D647">
        <v>35.108918188632998</v>
      </c>
      <c r="E647" t="s">
        <v>1630</v>
      </c>
      <c r="G647" s="1">
        <v>646</v>
      </c>
      <c r="H647" s="1" t="str">
        <f t="shared" si="43"/>
        <v/>
      </c>
      <c r="I647" s="1" t="str">
        <f t="shared" si="44"/>
        <v/>
      </c>
      <c r="J647" s="1" t="str">
        <f t="shared" si="42"/>
        <v/>
      </c>
      <c r="K647">
        <v>32.664545769999997</v>
      </c>
      <c r="L647">
        <v>35.108918189999997</v>
      </c>
      <c r="M647" s="1">
        <f>IF(J647="",0,1)</f>
        <v>0</v>
      </c>
      <c r="N647" s="1">
        <f t="shared" si="45"/>
        <v>1</v>
      </c>
      <c r="O647" t="str">
        <f>IF(N647=1,CONCATENATE("["&amp;G647&amp;", "&amp;""""&amp;A647&amp;""""&amp;", "&amp;K647&amp;", "&amp;L647&amp;", "&amp;""""&amp;E647&amp;""""&amp;", "&amp;M647&amp;", "&amp;""""&amp;J647&amp;""""&amp;"], "),"")</f>
        <v xml:space="preserve">[646, "Jokmeam 1", 32.66454577, 35.10891819, "1 Kgs 4:12", 0, ""], </v>
      </c>
    </row>
    <row r="648" spans="1:15">
      <c r="A648" t="s">
        <v>1631</v>
      </c>
      <c r="B648" t="s">
        <v>1632</v>
      </c>
      <c r="C648">
        <v>31.833333</v>
      </c>
      <c r="D648">
        <v>35.299999999999997</v>
      </c>
      <c r="E648" t="s">
        <v>1633</v>
      </c>
      <c r="G648" s="1">
        <v>647</v>
      </c>
      <c r="H648" s="1" t="str">
        <f t="shared" si="43"/>
        <v/>
      </c>
      <c r="I648" s="1" t="str">
        <f t="shared" si="44"/>
        <v/>
      </c>
      <c r="J648" s="1" t="str">
        <f t="shared" ref="J648:J711" si="46">IF(H648&lt;&gt;"",H648,IF(I648&lt;&gt;"",I648,""))</f>
        <v/>
      </c>
      <c r="K648">
        <v>31.833333</v>
      </c>
      <c r="L648">
        <v>35.299999999999997</v>
      </c>
      <c r="M648" s="1">
        <f>IF(J648="",0,1)</f>
        <v>0</v>
      </c>
      <c r="N648" s="1">
        <f t="shared" si="45"/>
        <v>1</v>
      </c>
      <c r="O648" t="str">
        <f>IF(N648=1,CONCATENATE("["&amp;G648&amp;", "&amp;""""&amp;A648&amp;""""&amp;", "&amp;K648&amp;", "&amp;L648&amp;", "&amp;""""&amp;E648&amp;""""&amp;", "&amp;M648&amp;", "&amp;""""&amp;J648&amp;""""&amp;"], "),"")</f>
        <v xml:space="preserve">[647, "Jokmeam 2", 31.833333, 35.3, "1 Chr 6:68", 0, ""], </v>
      </c>
    </row>
    <row r="649" spans="1:15">
      <c r="A649" t="s">
        <v>1629</v>
      </c>
      <c r="C649">
        <v>32.664545765508201</v>
      </c>
      <c r="D649">
        <v>35.108918188632998</v>
      </c>
      <c r="E649" t="s">
        <v>1634</v>
      </c>
      <c r="G649" s="1">
        <v>648</v>
      </c>
      <c r="H649" s="1" t="str">
        <f t="shared" si="43"/>
        <v/>
      </c>
      <c r="I649" s="1" t="str">
        <f t="shared" si="44"/>
        <v/>
      </c>
      <c r="J649" s="1" t="str">
        <f t="shared" si="46"/>
        <v/>
      </c>
      <c r="K649">
        <v>32.664545769999997</v>
      </c>
      <c r="L649">
        <v>35.108918189999997</v>
      </c>
      <c r="M649" s="1">
        <f>IF(J649="",0,1)</f>
        <v>0</v>
      </c>
      <c r="N649" s="1">
        <f t="shared" si="45"/>
        <v>1</v>
      </c>
      <c r="O649" t="str">
        <f>IF(N649=1,CONCATENATE("["&amp;G649&amp;", "&amp;""""&amp;A649&amp;""""&amp;", "&amp;K649&amp;", "&amp;L649&amp;", "&amp;""""&amp;E649&amp;""""&amp;", "&amp;M649&amp;", "&amp;""""&amp;J649&amp;""""&amp;"], "),"")</f>
        <v xml:space="preserve">[648, "Jokneam", 32.66454577, 35.10891819, "Josh 12:22, Josh 19:11, Josh 21:34", 0, ""], </v>
      </c>
    </row>
    <row r="650" spans="1:15">
      <c r="A650" t="s">
        <v>1635</v>
      </c>
      <c r="B650" t="s">
        <v>699</v>
      </c>
      <c r="C650" t="s">
        <v>700</v>
      </c>
      <c r="D650" t="s">
        <v>701</v>
      </c>
      <c r="E650" t="s">
        <v>910</v>
      </c>
      <c r="G650" s="1">
        <v>649</v>
      </c>
      <c r="H650" s="1" t="str">
        <f t="shared" si="43"/>
        <v>~</v>
      </c>
      <c r="I650" s="1" t="str">
        <f t="shared" si="44"/>
        <v/>
      </c>
      <c r="J650" s="1" t="str">
        <f t="shared" si="46"/>
        <v>~</v>
      </c>
      <c r="K650">
        <v>31.564850561162899</v>
      </c>
      <c r="L650">
        <v>34.846725673056604</v>
      </c>
      <c r="M650" s="1">
        <f>IF(J650="",0,1)</f>
        <v>1</v>
      </c>
      <c r="N650" s="1">
        <f t="shared" si="45"/>
        <v>1</v>
      </c>
      <c r="O650" t="str">
        <f>IF(N650=1,CONCATENATE("["&amp;G650&amp;", "&amp;""""&amp;A650&amp;""""&amp;", "&amp;K650&amp;", "&amp;L650&amp;", "&amp;""""&amp;E650&amp;""""&amp;", "&amp;M650&amp;", "&amp;""""&amp;J650&amp;""""&amp;"], "),"")</f>
        <v xml:space="preserve">[649, "Joktheel 1", 31.5648505611629, 34.8467256730566, "Josh 15:38", 1, "~"], </v>
      </c>
    </row>
    <row r="651" spans="1:15">
      <c r="A651" t="s">
        <v>1636</v>
      </c>
      <c r="B651" t="s">
        <v>1637</v>
      </c>
      <c r="C651">
        <v>30.3224357122321</v>
      </c>
      <c r="D651">
        <v>35.4562794691996</v>
      </c>
      <c r="E651" t="s">
        <v>1638</v>
      </c>
      <c r="G651" s="1">
        <v>650</v>
      </c>
      <c r="H651" s="1" t="str">
        <f t="shared" si="43"/>
        <v/>
      </c>
      <c r="I651" s="1" t="str">
        <f t="shared" si="44"/>
        <v/>
      </c>
      <c r="J651" s="1" t="str">
        <f t="shared" si="46"/>
        <v/>
      </c>
      <c r="K651">
        <v>30.322435710000001</v>
      </c>
      <c r="L651">
        <v>35.456279469999998</v>
      </c>
      <c r="M651" s="1">
        <f>IF(J651="",0,1)</f>
        <v>0</v>
      </c>
      <c r="N651" s="1">
        <f t="shared" si="45"/>
        <v>1</v>
      </c>
      <c r="O651" t="str">
        <f>IF(N651=1,CONCATENATE("["&amp;G651&amp;", "&amp;""""&amp;A651&amp;""""&amp;", "&amp;K651&amp;", "&amp;L651&amp;", "&amp;""""&amp;E651&amp;""""&amp;", "&amp;M651&amp;", "&amp;""""&amp;J651&amp;""""&amp;"], "),"")</f>
        <v xml:space="preserve">[650, "Joktheel 2", 30.32243571, 35.45627947, "2 Kgs 14:7", 0, ""], </v>
      </c>
    </row>
    <row r="652" spans="1:15">
      <c r="A652" t="s">
        <v>1639</v>
      </c>
      <c r="C652">
        <v>32.053519684946899</v>
      </c>
      <c r="D652">
        <v>34.7504260600994</v>
      </c>
      <c r="E652" t="s">
        <v>1640</v>
      </c>
      <c r="G652" s="1">
        <v>651</v>
      </c>
      <c r="H652" s="1" t="str">
        <f t="shared" si="43"/>
        <v/>
      </c>
      <c r="I652" s="1" t="str">
        <f t="shared" si="44"/>
        <v/>
      </c>
      <c r="J652" s="1" t="str">
        <f t="shared" si="46"/>
        <v/>
      </c>
      <c r="K652">
        <v>32.053519680000001</v>
      </c>
      <c r="L652">
        <v>34.750426060000002</v>
      </c>
      <c r="M652" s="1">
        <f>IF(J652="",0,1)</f>
        <v>0</v>
      </c>
      <c r="N652" s="1">
        <f t="shared" si="45"/>
        <v>1</v>
      </c>
      <c r="O652" t="str">
        <f>IF(N652=1,CONCATENATE("["&amp;G652&amp;", "&amp;""""&amp;A652&amp;""""&amp;", "&amp;K652&amp;", "&amp;L652&amp;", "&amp;""""&amp;E652&amp;""""&amp;", "&amp;M652&amp;", "&amp;""""&amp;J652&amp;""""&amp;"], "),"")</f>
        <v xml:space="preserve">[651, "Joppa", 32.05351968, 34.75042606, "Josh 19:46, 2 Chr 2:16, Ezra 3:7, Jonah 1:3, Acts 9:36, Acts 9:38, Acts 9:42, Acts 9:43, Acts 10:5, Acts 10:8, Acts 10:23, Acts 10:32, Acts 11:5, Acts 11:13", 0, ""], </v>
      </c>
    </row>
    <row r="653" spans="1:15">
      <c r="A653" t="s">
        <v>1641</v>
      </c>
      <c r="B653" t="s">
        <v>714</v>
      </c>
      <c r="C653">
        <v>32.309099000000003</v>
      </c>
      <c r="D653">
        <v>35.559899999999999</v>
      </c>
      <c r="E653" t="s">
        <v>1642</v>
      </c>
      <c r="F653" t="s">
        <v>1122</v>
      </c>
      <c r="G653" s="1">
        <v>652</v>
      </c>
      <c r="H653" s="1" t="str">
        <f t="shared" ref="H653:H716" si="47">IF(ISNUMBER(LEFT(C653,1)*1),"",LEFT(C653,1))</f>
        <v/>
      </c>
      <c r="I653" s="1" t="str">
        <f t="shared" ref="I653:I716" si="48">IF(ISNUMBER(RIGHT(C653,1)*1),"",RIGHT(C653,1))</f>
        <v/>
      </c>
      <c r="J653" s="1" t="str">
        <f t="shared" si="46"/>
        <v/>
      </c>
      <c r="K653">
        <v>32.309099000000003</v>
      </c>
      <c r="L653">
        <v>35.559899999999999</v>
      </c>
      <c r="M653" s="1">
        <f>IF(J653="",0,1)</f>
        <v>0</v>
      </c>
      <c r="N653" s="1">
        <f t="shared" si="45"/>
        <v>1</v>
      </c>
      <c r="O653" t="str">
        <f>IF(N653=1,CONCATENATE("["&amp;G653&amp;", "&amp;""""&amp;A653&amp;""""&amp;", "&amp;K653&amp;", "&amp;L653&amp;", "&amp;""""&amp;E653&amp;""""&amp;", "&amp;M653&amp;", "&amp;""""&amp;J653&amp;""""&amp;"], "),"")</f>
        <v xml:space="preserve">[652, "Jordan", 32.309099, 35.5599, "Gen 32:10, Gen 50:10, Gen 50:11, Num 13:29, Num 22:1, Num 26:3, Num 26:63, Num 31:12, Num 32:5, Num 32:19, Num 32:21, Num 32:29, Num 32:32, Num 33:48, Num 33:49, Num 33:50, Num 33:51, Num 34:12, Num 34:15, Num 35:1, Num 35:10, Num 35:14, Num 36:13, Deut 1:1, Deut 1:5, Deut 2:29, Deut 3:8, Deut 3:17, Deut 3:20, Deut 3:25, Deut 3:27, Deut 4:21, Deut 4:22, Deut 4:26, Deut 4:41, Deut 4:46, Deut 4:47, Deut 4:49, Deut 9:1, Deut 11:30, Deut 11:31, Deut 12:10, Deut 27:2, Deut 27:4, Deut 27:12, Deut 30:18, Deut 31:2, Deut 31:13, Deut 32:47, Josh 1:2, Josh 1:11, Josh 1:14, Josh 1:15, Josh 2:7, Josh 2:10, Josh 3:1, Josh 3:8, Josh 3:11, Josh 3:13, Josh 3:14, Josh 3:15, Josh 3:17, Josh 4:1, Josh 4:3, Josh 4:5, Josh 4:7, Josh 4:8, Josh 4:9, Josh 4:10, Josh 4:16, Josh 4:17, Josh 4:18, Josh 4:19, Josh 4:20, Josh 4:22, Josh 4:23, Josh 5:1, Josh 7:7, Josh 9:1, Josh 9:10, Josh 12:1, Josh 12:7, Josh 13:8, Josh 13:23, Josh 13:27, Josh 13:32, Josh 14:3, Josh 15:5, Josh 16:1, Josh 16:7, Josh 17:5, Josh 18:7, Josh 18:12, Josh 18:19, Josh 18:20, Josh 19:22, Josh 19:33, Josh 19:34, Josh 20:8, Josh 22:4, Josh 22:7, Josh 22:10, Josh 22:11, Josh 22:25, Josh 23:4, Josh 24:8, Josh 24:11, Judg 3:28, Judg 5:17, Judg 6:33, Judg 7:24, Judg 7:25, Judg 8:4, Judg 10:8, Judg 10:9, Judg 11:13, Judg 11:22, Judg 12:5, Judg 12:6, 1 Sam 13:7, 1 Sam 31:7, 2 Sam 2:29, 2 Sam 10:17, 2 Sam 16:14, 2 Sam 17:22, 2 Sam 17:24, 2 Sam 19:15, 2 Sam 19:17, 2 Sam 19:18, 2 Sam 19:31, 2 Sam 19:36, 2 Sam 19:39, 2 Sam 19:41, 2 Sam 20:2, 2 Sam 24:5, 1 Kgs 2:8, 1 Kgs 7:46, 1 Kgs 17:3, 1 Kgs 17:5, 2 Kgs 2:6, 2 Kgs 2:7, 2 Kgs 2:13, 2 Kgs 5:10, 2 Kgs 5:14, 2 Kgs 6:2, 2 Kgs 6:4, 2 Kgs 7:15, 2 Kgs 10:33, 1 Chr 6:78, 1 Chr 12:15, 1 Chr 12:37, 1 Chr 19:17, 1 Chr 26:30, 2 Chr 4:17, Job 40:23, Ps 42:6, Ps 114:3, Ps 114:5, Isa 9:1, Jer 12:5, Jer 49:19, Jer 50:44, Ezek 47:18, Zech 11:3, Matt 3:5, Matt 3:6, Matt 3:13, Matt 4:15, Matt 4:25, Matt 19:1, Mark 1:5, Mark 1:9, Mark 3:8, Mark 10:1, Luke 3:3, Luke 4:1, John 1:28, John 3:26, John 10:40", 0, ""], </v>
      </c>
    </row>
    <row r="654" spans="1:15">
      <c r="A654" t="s">
        <v>714</v>
      </c>
      <c r="C654">
        <v>32.309099000000003</v>
      </c>
      <c r="D654">
        <v>35.559899999999999</v>
      </c>
      <c r="E654" t="s">
        <v>1643</v>
      </c>
      <c r="G654" s="1">
        <v>653</v>
      </c>
      <c r="H654" s="1" t="str">
        <f t="shared" si="47"/>
        <v/>
      </c>
      <c r="I654" s="1" t="str">
        <f t="shared" si="48"/>
        <v/>
      </c>
      <c r="J654" s="1" t="str">
        <f t="shared" si="46"/>
        <v/>
      </c>
      <c r="K654">
        <v>32.309099000000003</v>
      </c>
      <c r="L654">
        <v>35.559899999999999</v>
      </c>
      <c r="M654" s="1">
        <f>IF(J654="",0,1)</f>
        <v>0</v>
      </c>
      <c r="N654" s="1">
        <f t="shared" si="45"/>
        <v>1</v>
      </c>
      <c r="O654" t="str">
        <f>IF(N654=1,CONCATENATE("["&amp;G654&amp;", "&amp;""""&amp;A654&amp;""""&amp;", "&amp;K654&amp;", "&amp;L654&amp;", "&amp;""""&amp;E654&amp;""""&amp;", "&amp;M654&amp;", "&amp;""""&amp;J654&amp;""""&amp;"], "),"")</f>
        <v xml:space="preserve">[653, "Jordan Valley", 32.309099, 35.5599, "Gen 13:10, Gen 13:11", 0, ""], </v>
      </c>
    </row>
    <row r="655" spans="1:15">
      <c r="A655" t="s">
        <v>1644</v>
      </c>
      <c r="B655" t="s">
        <v>36</v>
      </c>
      <c r="C655" t="s">
        <v>37</v>
      </c>
      <c r="D655" t="s">
        <v>38</v>
      </c>
      <c r="E655" t="s">
        <v>1645</v>
      </c>
      <c r="G655" s="1">
        <v>654</v>
      </c>
      <c r="H655" s="1" t="str">
        <f t="shared" si="47"/>
        <v>~</v>
      </c>
      <c r="I655" s="1" t="str">
        <f t="shared" si="48"/>
        <v/>
      </c>
      <c r="J655" s="1" t="str">
        <f t="shared" si="46"/>
        <v>~</v>
      </c>
      <c r="K655">
        <v>29.758043076455799</v>
      </c>
      <c r="L655">
        <v>35.030601744307802</v>
      </c>
      <c r="M655" s="1">
        <f>IF(J655="",0,1)</f>
        <v>1</v>
      </c>
      <c r="N655" s="1">
        <f t="shared" si="45"/>
        <v>1</v>
      </c>
      <c r="O655" t="str">
        <f>IF(N655=1,CONCATENATE("["&amp;G655&amp;", "&amp;""""&amp;A655&amp;""""&amp;", "&amp;K655&amp;", "&amp;L655&amp;", "&amp;""""&amp;E655&amp;""""&amp;", "&amp;M655&amp;", "&amp;""""&amp;J655&amp;""""&amp;"], "),"")</f>
        <v xml:space="preserve">[654, "Jotbah", 29.7580430764558, 35.0306017443078, "2 Kgs 21:19", 1, "~"], </v>
      </c>
    </row>
    <row r="656" spans="1:15">
      <c r="A656" t="s">
        <v>1646</v>
      </c>
      <c r="B656" t="s">
        <v>36</v>
      </c>
      <c r="C656" t="s">
        <v>37</v>
      </c>
      <c r="D656" t="s">
        <v>38</v>
      </c>
      <c r="E656" t="s">
        <v>1647</v>
      </c>
      <c r="G656" s="1">
        <v>655</v>
      </c>
      <c r="H656" s="1" t="str">
        <f t="shared" si="47"/>
        <v>~</v>
      </c>
      <c r="I656" s="1" t="str">
        <f t="shared" si="48"/>
        <v/>
      </c>
      <c r="J656" s="1" t="str">
        <f t="shared" si="46"/>
        <v>~</v>
      </c>
      <c r="K656">
        <v>29.758043076455799</v>
      </c>
      <c r="L656">
        <v>35.030601744307802</v>
      </c>
      <c r="M656" s="1">
        <f>IF(J656="",0,1)</f>
        <v>1</v>
      </c>
      <c r="N656" s="1">
        <f t="shared" si="45"/>
        <v>1</v>
      </c>
      <c r="O656" t="str">
        <f>IF(N656=1,CONCATENATE("["&amp;G656&amp;", "&amp;""""&amp;A656&amp;""""&amp;", "&amp;K656&amp;", "&amp;L656&amp;", "&amp;""""&amp;E656&amp;""""&amp;", "&amp;M656&amp;", "&amp;""""&amp;J656&amp;""""&amp;"], "),"")</f>
        <v xml:space="preserve">[655, "Jotbathah", 29.7580430764558, 35.0306017443078, "Num 33:33, Num 33:34, Deut 10:7", 1, "~"], </v>
      </c>
    </row>
    <row r="657" spans="1:15">
      <c r="A657" t="s">
        <v>1648</v>
      </c>
      <c r="B657" t="s">
        <v>114</v>
      </c>
      <c r="C657" t="s">
        <v>674</v>
      </c>
      <c r="D657" t="s">
        <v>675</v>
      </c>
      <c r="E657" t="s">
        <v>1649</v>
      </c>
      <c r="F657" t="s">
        <v>49</v>
      </c>
      <c r="G657" s="1">
        <v>656</v>
      </c>
      <c r="H657" s="1" t="str">
        <f t="shared" si="47"/>
        <v>&gt;</v>
      </c>
      <c r="I657" s="1" t="str">
        <f t="shared" si="48"/>
        <v/>
      </c>
      <c r="J657" s="1" t="str">
        <f t="shared" si="46"/>
        <v>&gt;</v>
      </c>
      <c r="K657">
        <v>31.777443999999999</v>
      </c>
      <c r="L657">
        <v>35.234935</v>
      </c>
      <c r="M657" s="1">
        <f>IF(J657="",0,1)</f>
        <v>1</v>
      </c>
      <c r="N657" s="1">
        <f t="shared" si="45"/>
        <v>1</v>
      </c>
      <c r="O657" t="str">
        <f>IF(N657=1,CONCATENATE("["&amp;G657&amp;", "&amp;""""&amp;A657&amp;""""&amp;", "&amp;K657&amp;", "&amp;L657&amp;", "&amp;""""&amp;E657&amp;""""&amp;", "&amp;M657&amp;", "&amp;""""&amp;J657&amp;""""&amp;"], "),"")</f>
        <v xml:space="preserve">[656, "Judea", 31.777444, 35.234935, "Ezra 9:9, Matt 2:1, Matt 2:5, Matt 2:22, Matt 3:1, Matt 3:5, Matt 4:25, Matt 19:1, Matt 24:16, Mark 1:5, Mark 3:7, Mark 10:1, Mark 13:14, Luke 1:5, Luke 1:65, Luke 2:4, Luke 3:1, Luke 4:44, Luke 5:17, Luke 6:17, Luke 7:17, Luke 21:21, Luke 23:5, John 4:3, John 4:47, John 4:54, John 7:1, John 7:3, John 11:7, Acts 1:8, Acts 2:9, Acts 2:14, Acts 8:1, Acts 9:31, Acts 10:37, Acts 11:1, Acts 11:29, Acts 12:19, Acts 15:1, Acts 21:10, Acts 26:20, Acts 28:21, Rom 15:31, 2 Cor 1:16, Gal 1:22, 1 Thes 2:14", 1, "&gt;"], </v>
      </c>
    </row>
    <row r="658" spans="1:15">
      <c r="A658" t="s">
        <v>1650</v>
      </c>
      <c r="B658" t="s">
        <v>114</v>
      </c>
      <c r="C658" t="s">
        <v>674</v>
      </c>
      <c r="D658" t="s">
        <v>675</v>
      </c>
      <c r="E658" t="s">
        <v>1651</v>
      </c>
      <c r="G658" s="1">
        <v>657</v>
      </c>
      <c r="H658" s="1" t="str">
        <f t="shared" si="47"/>
        <v>&gt;</v>
      </c>
      <c r="I658" s="1" t="str">
        <f t="shared" si="48"/>
        <v/>
      </c>
      <c r="J658" s="1" t="str">
        <f t="shared" si="46"/>
        <v>&gt;</v>
      </c>
      <c r="K658">
        <v>31.777443999999999</v>
      </c>
      <c r="L658">
        <v>35.234935</v>
      </c>
      <c r="M658" s="1">
        <f>IF(J658="",0,1)</f>
        <v>1</v>
      </c>
      <c r="N658" s="1">
        <f t="shared" si="45"/>
        <v>1</v>
      </c>
      <c r="O658" t="str">
        <f>IF(N658=1,CONCATENATE("["&amp;G658&amp;", "&amp;""""&amp;A658&amp;""""&amp;", "&amp;K658&amp;", "&amp;L658&amp;", "&amp;""""&amp;E658&amp;""""&amp;", "&amp;M658&amp;", "&amp;""""&amp;J658&amp;""""&amp;"], "),"")</f>
        <v xml:space="preserve">[657, "Judean", 31.777444, 35.234935, "John 3:22", 1, "&gt;"], </v>
      </c>
    </row>
    <row r="659" spans="1:15">
      <c r="A659" t="s">
        <v>1652</v>
      </c>
      <c r="C659">
        <v>31.45</v>
      </c>
      <c r="D659">
        <v>35.083333000000003</v>
      </c>
      <c r="E659" t="s">
        <v>1653</v>
      </c>
      <c r="F659" t="s">
        <v>1654</v>
      </c>
      <c r="G659" s="1">
        <v>658</v>
      </c>
      <c r="H659" s="1" t="str">
        <f t="shared" si="47"/>
        <v/>
      </c>
      <c r="I659" s="1" t="str">
        <f t="shared" si="48"/>
        <v/>
      </c>
      <c r="J659" s="1" t="str">
        <f t="shared" si="46"/>
        <v/>
      </c>
      <c r="K659">
        <v>31.45</v>
      </c>
      <c r="L659">
        <v>35.083333000000003</v>
      </c>
      <c r="M659" s="1">
        <f>IF(J659="",0,1)</f>
        <v>0</v>
      </c>
      <c r="N659" s="1">
        <f t="shared" si="45"/>
        <v>1</v>
      </c>
      <c r="O659" t="str">
        <f>IF(N659=1,CONCATENATE("["&amp;G659&amp;", "&amp;""""&amp;A659&amp;""""&amp;", "&amp;K659&amp;", "&amp;L659&amp;", "&amp;""""&amp;E659&amp;""""&amp;", "&amp;M659&amp;", "&amp;""""&amp;J659&amp;""""&amp;"], "),"")</f>
        <v xml:space="preserve">[658, "Juttah", 31.45, 35.083333, "Josh 15:55, Josh 21:16", 0, ""], </v>
      </c>
    </row>
    <row r="660" spans="1:15">
      <c r="A660" t="s">
        <v>1655</v>
      </c>
      <c r="B660" t="s">
        <v>56</v>
      </c>
      <c r="C660" t="s">
        <v>57</v>
      </c>
      <c r="D660" t="s">
        <v>58</v>
      </c>
      <c r="E660" t="s">
        <v>1656</v>
      </c>
      <c r="G660" s="1">
        <v>659</v>
      </c>
      <c r="H660" s="1" t="str">
        <f t="shared" si="47"/>
        <v>~</v>
      </c>
      <c r="I660" s="1" t="str">
        <f t="shared" si="48"/>
        <v/>
      </c>
      <c r="J660" s="1" t="str">
        <f t="shared" si="46"/>
        <v>~</v>
      </c>
      <c r="K660">
        <v>31.1858</v>
      </c>
      <c r="L660">
        <v>34.967449999999999</v>
      </c>
      <c r="M660" s="1">
        <f>IF(J660="",0,1)</f>
        <v>1</v>
      </c>
      <c r="N660" s="1">
        <f t="shared" si="45"/>
        <v>1</v>
      </c>
      <c r="O660" t="str">
        <f>IF(N660=1,CONCATENATE("["&amp;G660&amp;", "&amp;""""&amp;A660&amp;""""&amp;", "&amp;K660&amp;", "&amp;L660&amp;", "&amp;""""&amp;E660&amp;""""&amp;", "&amp;M660&amp;", "&amp;""""&amp;J660&amp;""""&amp;"], "),"")</f>
        <v xml:space="preserve">[659, "Kabzeel", 31.1858, 34.96745, "Josh 15:21, 2 Sam 23:20, 1 Chr 11:22", 1, "~"], </v>
      </c>
    </row>
    <row r="661" spans="1:15">
      <c r="A661" t="s">
        <v>1657</v>
      </c>
      <c r="B661" t="s">
        <v>480</v>
      </c>
      <c r="C661">
        <v>30.687712813761099</v>
      </c>
      <c r="D661">
        <v>34.494795542469397</v>
      </c>
      <c r="E661" t="s">
        <v>1658</v>
      </c>
      <c r="G661" s="1">
        <v>660</v>
      </c>
      <c r="H661" s="1" t="str">
        <f t="shared" si="47"/>
        <v/>
      </c>
      <c r="I661" s="1" t="str">
        <f t="shared" si="48"/>
        <v/>
      </c>
      <c r="J661" s="1" t="str">
        <f t="shared" si="46"/>
        <v/>
      </c>
      <c r="K661">
        <v>30.687712810000001</v>
      </c>
      <c r="L661">
        <v>34.494795539999998</v>
      </c>
      <c r="M661" s="1">
        <f>IF(J661="",0,1)</f>
        <v>0</v>
      </c>
      <c r="N661" s="1">
        <f t="shared" si="45"/>
        <v>1</v>
      </c>
      <c r="O661" t="str">
        <f>IF(N661=1,CONCATENATE("["&amp;G661&amp;", "&amp;""""&amp;A661&amp;""""&amp;", "&amp;K661&amp;", "&amp;L661&amp;", "&amp;""""&amp;E661&amp;""""&amp;", "&amp;M661&amp;", "&amp;""""&amp;J661&amp;""""&amp;"], "),"")</f>
        <v xml:space="preserve">[660, "Kadesh 1", 30.68771281, 34.49479554, "Gen 14:7, Gen 16:14, Gen 20:1, Num 13:26, Num 20:1, Num 20:14, Num 20:16, Num 20:22, Num 27:14, Num 33:36, Num 33:37, Deut 1:46, Judg 11:16, Judg 11:17, Ps 29:8", 0, ""], </v>
      </c>
    </row>
    <row r="662" spans="1:15">
      <c r="A662" t="s">
        <v>1659</v>
      </c>
      <c r="C662">
        <v>34.558326999999998</v>
      </c>
      <c r="D662">
        <v>36.522942999999998</v>
      </c>
      <c r="E662" t="s">
        <v>1660</v>
      </c>
      <c r="G662" s="1">
        <v>661</v>
      </c>
      <c r="H662" s="1" t="str">
        <f t="shared" si="47"/>
        <v/>
      </c>
      <c r="I662" s="1" t="str">
        <f t="shared" si="48"/>
        <v/>
      </c>
      <c r="J662" s="1" t="str">
        <f t="shared" si="46"/>
        <v/>
      </c>
      <c r="K662">
        <v>34.558326999999998</v>
      </c>
      <c r="L662">
        <v>36.522942999999998</v>
      </c>
      <c r="M662" s="1">
        <f>IF(J662="",0,1)</f>
        <v>0</v>
      </c>
      <c r="N662" s="1">
        <f t="shared" si="45"/>
        <v>1</v>
      </c>
      <c r="O662" t="str">
        <f>IF(N662=1,CONCATENATE("["&amp;G662&amp;", "&amp;""""&amp;A662&amp;""""&amp;", "&amp;K662&amp;", "&amp;L662&amp;", "&amp;""""&amp;E662&amp;""""&amp;", "&amp;M662&amp;", "&amp;""""&amp;J662&amp;""""&amp;"], "),"")</f>
        <v xml:space="preserve">[661, "Kadesh 2", 34.558327, 36.522943, "2 Sam 24:6", 0, ""], </v>
      </c>
    </row>
    <row r="663" spans="1:15">
      <c r="A663" t="s">
        <v>480</v>
      </c>
      <c r="C663">
        <v>30.687712813761099</v>
      </c>
      <c r="D663">
        <v>34.494795542469397</v>
      </c>
      <c r="E663" t="s">
        <v>1661</v>
      </c>
      <c r="G663" s="1">
        <v>662</v>
      </c>
      <c r="H663" s="1" t="str">
        <f t="shared" si="47"/>
        <v/>
      </c>
      <c r="I663" s="1" t="str">
        <f t="shared" si="48"/>
        <v/>
      </c>
      <c r="J663" s="1" t="str">
        <f t="shared" si="46"/>
        <v/>
      </c>
      <c r="K663">
        <v>30.687712810000001</v>
      </c>
      <c r="L663">
        <v>34.494795539999998</v>
      </c>
      <c r="M663" s="1">
        <f>IF(J663="",0,1)</f>
        <v>0</v>
      </c>
      <c r="N663" s="1">
        <f t="shared" si="45"/>
        <v>1</v>
      </c>
      <c r="O663" t="str">
        <f>IF(N663=1,CONCATENATE("["&amp;G663&amp;", "&amp;""""&amp;A663&amp;""""&amp;", "&amp;K663&amp;", "&amp;L663&amp;", "&amp;""""&amp;E663&amp;""""&amp;", "&amp;M663&amp;", "&amp;""""&amp;J663&amp;""""&amp;"], "),"")</f>
        <v xml:space="preserve">[662, "Kadesh-barnea", 30.68771281, 34.49479554, "Num 32:8, Num 34:4, Deut 1:2, Deut 1:19, Deut 2:14, Deut 9:23, Josh 10:41, Josh 14:6, Josh 14:7, Josh 15:3", 0, ""], </v>
      </c>
    </row>
    <row r="664" spans="1:15">
      <c r="A664" t="s">
        <v>1662</v>
      </c>
      <c r="C664">
        <v>31.5</v>
      </c>
      <c r="D664">
        <v>35.166666999999997</v>
      </c>
      <c r="E664" t="s">
        <v>1663</v>
      </c>
      <c r="F664" t="s">
        <v>1664</v>
      </c>
      <c r="G664" s="1">
        <v>663</v>
      </c>
      <c r="H664" s="1" t="str">
        <f t="shared" si="47"/>
        <v/>
      </c>
      <c r="I664" s="1" t="str">
        <f t="shared" si="48"/>
        <v/>
      </c>
      <c r="J664" s="1" t="str">
        <f t="shared" si="46"/>
        <v/>
      </c>
      <c r="K664">
        <v>31.5</v>
      </c>
      <c r="L664">
        <v>35.166666999999997</v>
      </c>
      <c r="M664" s="1">
        <f>IF(J664="",0,1)</f>
        <v>0</v>
      </c>
      <c r="N664" s="1">
        <f t="shared" si="45"/>
        <v>1</v>
      </c>
      <c r="O664" t="str">
        <f>IF(N664=1,CONCATENATE("["&amp;G664&amp;", "&amp;""""&amp;A664&amp;""""&amp;", "&amp;K664&amp;", "&amp;L664&amp;", "&amp;""""&amp;E664&amp;""""&amp;", "&amp;M664&amp;", "&amp;""""&amp;J664&amp;""""&amp;"], "),"")</f>
        <v xml:space="preserve">[663, "Kain", 31.5, 35.166667, "Num 24:22, Josh 15:57", 0, ""], </v>
      </c>
    </row>
    <row r="665" spans="1:15">
      <c r="A665" t="s">
        <v>1665</v>
      </c>
      <c r="B665" t="s">
        <v>1243</v>
      </c>
      <c r="C665" t="s">
        <v>1666</v>
      </c>
      <c r="D665" t="s">
        <v>1667</v>
      </c>
      <c r="E665" t="s">
        <v>1668</v>
      </c>
      <c r="G665" s="1">
        <v>664</v>
      </c>
      <c r="H665" s="1" t="str">
        <f t="shared" si="47"/>
        <v>&lt;</v>
      </c>
      <c r="I665" s="1" t="str">
        <f t="shared" si="48"/>
        <v/>
      </c>
      <c r="J665" s="1" t="str">
        <f t="shared" si="46"/>
        <v>&lt;</v>
      </c>
      <c r="K665">
        <v>32.042523000000003</v>
      </c>
      <c r="L665">
        <v>35.724240999999999</v>
      </c>
      <c r="M665" s="1">
        <f>IF(J665="",0,1)</f>
        <v>1</v>
      </c>
      <c r="N665" s="1">
        <f t="shared" si="45"/>
        <v>1</v>
      </c>
      <c r="O665" t="str">
        <f>IF(N665=1,CONCATENATE("["&amp;G665&amp;", "&amp;""""&amp;A665&amp;""""&amp;", "&amp;K665&amp;", "&amp;L665&amp;", "&amp;""""&amp;E665&amp;""""&amp;", "&amp;M665&amp;", "&amp;""""&amp;J665&amp;""""&amp;"], "),"")</f>
        <v xml:space="preserve">[664, "Kamon", 32.042523, 35.724241, "Judg 10:5", 1, "&lt;"], </v>
      </c>
    </row>
    <row r="666" spans="1:15">
      <c r="A666" t="s">
        <v>1669</v>
      </c>
      <c r="C666">
        <v>32.138218999999999</v>
      </c>
      <c r="D666">
        <v>35.038970999999997</v>
      </c>
      <c r="E666" t="s">
        <v>1670</v>
      </c>
      <c r="G666" s="1">
        <v>665</v>
      </c>
      <c r="H666" s="1" t="str">
        <f t="shared" si="47"/>
        <v/>
      </c>
      <c r="I666" s="1" t="str">
        <f t="shared" si="48"/>
        <v/>
      </c>
      <c r="J666" s="1" t="str">
        <f t="shared" si="46"/>
        <v/>
      </c>
      <c r="K666">
        <v>32.138218999999999</v>
      </c>
      <c r="L666">
        <v>35.038970999999997</v>
      </c>
      <c r="M666" s="1">
        <f>IF(J666="",0,1)</f>
        <v>0</v>
      </c>
      <c r="N666" s="1">
        <f t="shared" si="45"/>
        <v>1</v>
      </c>
      <c r="O666" t="str">
        <f>IF(N666=1,CONCATENATE("["&amp;G666&amp;", "&amp;""""&amp;A666&amp;""""&amp;", "&amp;K666&amp;", "&amp;L666&amp;", "&amp;""""&amp;E666&amp;""""&amp;", "&amp;M666&amp;", "&amp;""""&amp;J666&amp;""""&amp;"], "),"")</f>
        <v xml:space="preserve">[665, "Kanah 1", 32.138219, 35.038971, "Josh 16:8, Josh 17:9", 0, ""], </v>
      </c>
    </row>
    <row r="667" spans="1:15">
      <c r="A667" t="s">
        <v>1671</v>
      </c>
      <c r="B667" t="s">
        <v>743</v>
      </c>
      <c r="C667">
        <v>32.747015179585802</v>
      </c>
      <c r="D667">
        <v>35.338771620581603</v>
      </c>
      <c r="E667" t="s">
        <v>953</v>
      </c>
      <c r="G667" s="1">
        <v>666</v>
      </c>
      <c r="H667" s="1" t="str">
        <f t="shared" si="47"/>
        <v/>
      </c>
      <c r="I667" s="1" t="str">
        <f t="shared" si="48"/>
        <v/>
      </c>
      <c r="J667" s="1" t="str">
        <f t="shared" si="46"/>
        <v/>
      </c>
      <c r="K667">
        <v>32.747015179999998</v>
      </c>
      <c r="L667">
        <v>35.338771620000003</v>
      </c>
      <c r="M667" s="1">
        <f>IF(J667="",0,1)</f>
        <v>0</v>
      </c>
      <c r="N667" s="1">
        <f t="shared" si="45"/>
        <v>1</v>
      </c>
      <c r="O667" t="str">
        <f>IF(N667=1,CONCATENATE("["&amp;G667&amp;", "&amp;""""&amp;A667&amp;""""&amp;", "&amp;K667&amp;", "&amp;L667&amp;", "&amp;""""&amp;E667&amp;""""&amp;", "&amp;M667&amp;", "&amp;""""&amp;J667&amp;""""&amp;"], "),"")</f>
        <v xml:space="preserve">[666, "Kanah 2", 32.74701518, 35.33877162, "Josh 19:28", 0, ""], </v>
      </c>
    </row>
    <row r="668" spans="1:15">
      <c r="A668" t="s">
        <v>1672</v>
      </c>
      <c r="B668" t="s">
        <v>368</v>
      </c>
      <c r="C668" t="s">
        <v>1673</v>
      </c>
      <c r="D668" t="s">
        <v>1674</v>
      </c>
      <c r="E668" t="s">
        <v>71</v>
      </c>
      <c r="G668" s="1">
        <v>667</v>
      </c>
      <c r="H668" s="1" t="str">
        <f t="shared" si="47"/>
        <v>~</v>
      </c>
      <c r="I668" s="1" t="str">
        <f t="shared" si="48"/>
        <v/>
      </c>
      <c r="J668" s="1" t="str">
        <f t="shared" si="46"/>
        <v>~</v>
      </c>
      <c r="K668">
        <v>30.958506</v>
      </c>
      <c r="L668">
        <v>34.380499999999998</v>
      </c>
      <c r="M668" s="1">
        <f>IF(J668="",0,1)</f>
        <v>1</v>
      </c>
      <c r="N668" s="1">
        <f t="shared" si="45"/>
        <v>1</v>
      </c>
      <c r="O668" t="str">
        <f>IF(N668=1,CONCATENATE("["&amp;G668&amp;", "&amp;""""&amp;A668&amp;""""&amp;", "&amp;K668&amp;", "&amp;L668&amp;", "&amp;""""&amp;E668&amp;""""&amp;", "&amp;M668&amp;", "&amp;""""&amp;J668&amp;""""&amp;"], "),"")</f>
        <v xml:space="preserve">[667, "Karka", 30.958506, 34.3805, "Josh 15:3", 1, "~"], </v>
      </c>
    </row>
    <row r="669" spans="1:15">
      <c r="A669" t="s">
        <v>1675</v>
      </c>
      <c r="B669" t="s">
        <v>1425</v>
      </c>
      <c r="C669" t="s">
        <v>1426</v>
      </c>
      <c r="D669" t="s">
        <v>1427</v>
      </c>
      <c r="E669" t="s">
        <v>1676</v>
      </c>
      <c r="G669" s="1">
        <v>668</v>
      </c>
      <c r="H669" s="1" t="str">
        <f t="shared" si="47"/>
        <v>~</v>
      </c>
      <c r="I669" s="1" t="str">
        <f t="shared" si="48"/>
        <v/>
      </c>
      <c r="J669" s="1" t="str">
        <f t="shared" si="46"/>
        <v>~</v>
      </c>
      <c r="K669">
        <v>32.184372780812602</v>
      </c>
      <c r="L669">
        <v>35.702870027467903</v>
      </c>
      <c r="M669" s="1">
        <f>IF(J669="",0,1)</f>
        <v>1</v>
      </c>
      <c r="N669" s="1">
        <f t="shared" si="45"/>
        <v>1</v>
      </c>
      <c r="O669" t="str">
        <f>IF(N669=1,CONCATENATE("["&amp;G669&amp;", "&amp;""""&amp;A669&amp;""""&amp;", "&amp;K669&amp;", "&amp;L669&amp;", "&amp;""""&amp;E669&amp;""""&amp;", "&amp;M669&amp;", "&amp;""""&amp;J669&amp;""""&amp;"], "),"")</f>
        <v xml:space="preserve">[668, "Karkor", 32.1843727808126, 35.7028700274679, "Judg 8:10", 1, "~"], </v>
      </c>
    </row>
    <row r="670" spans="1:15">
      <c r="A670" t="s">
        <v>1677</v>
      </c>
      <c r="B670" t="s">
        <v>297</v>
      </c>
      <c r="C670">
        <v>32.766666666699997</v>
      </c>
      <c r="D670">
        <v>36.016666666699997</v>
      </c>
      <c r="E670" t="s">
        <v>1678</v>
      </c>
      <c r="G670" s="1">
        <v>669</v>
      </c>
      <c r="H670" s="1" t="str">
        <f t="shared" si="47"/>
        <v/>
      </c>
      <c r="I670" s="1" t="str">
        <f t="shared" si="48"/>
        <v/>
      </c>
      <c r="J670" s="1" t="str">
        <f t="shared" si="46"/>
        <v/>
      </c>
      <c r="K670">
        <v>32.766666669999999</v>
      </c>
      <c r="L670">
        <v>36.016666669999999</v>
      </c>
      <c r="M670" s="1">
        <f>IF(J670="",0,1)</f>
        <v>0</v>
      </c>
      <c r="N670" s="1">
        <f t="shared" si="45"/>
        <v>1</v>
      </c>
      <c r="O670" t="str">
        <f>IF(N670=1,CONCATENATE("["&amp;G670&amp;", "&amp;""""&amp;A670&amp;""""&amp;", "&amp;K670&amp;", "&amp;L670&amp;", "&amp;""""&amp;E670&amp;""""&amp;", "&amp;M670&amp;", "&amp;""""&amp;J670&amp;""""&amp;"], "),"")</f>
        <v xml:space="preserve">[669, "Karnaim", 32.76666667, 36.01666667, "Amos 6:13", 0, ""], </v>
      </c>
    </row>
    <row r="671" spans="1:15">
      <c r="A671" t="s">
        <v>1679</v>
      </c>
      <c r="B671" t="s">
        <v>1680</v>
      </c>
      <c r="C671">
        <v>32.753140999999999</v>
      </c>
      <c r="D671">
        <v>35.279335000000003</v>
      </c>
      <c r="E671" t="s">
        <v>1681</v>
      </c>
      <c r="G671" s="1">
        <v>670</v>
      </c>
      <c r="H671" s="1" t="str">
        <f t="shared" si="47"/>
        <v/>
      </c>
      <c r="I671" s="1" t="str">
        <f t="shared" si="48"/>
        <v/>
      </c>
      <c r="J671" s="1" t="str">
        <f t="shared" si="46"/>
        <v/>
      </c>
      <c r="K671">
        <v>32.753140999999999</v>
      </c>
      <c r="L671">
        <v>35.279335000000003</v>
      </c>
      <c r="M671" s="1">
        <f>IF(J671="",0,1)</f>
        <v>0</v>
      </c>
      <c r="N671" s="1">
        <f t="shared" si="45"/>
        <v>1</v>
      </c>
      <c r="O671" t="str">
        <f>IF(N671=1,CONCATENATE("["&amp;G671&amp;", "&amp;""""&amp;A671&amp;""""&amp;", "&amp;K671&amp;", "&amp;L671&amp;", "&amp;""""&amp;E671&amp;""""&amp;", "&amp;M671&amp;", "&amp;""""&amp;J671&amp;""""&amp;"], "),"")</f>
        <v xml:space="preserve">[670, "Kartah", 32.753141, 35.279335, "Josh 21:34", 0, ""], </v>
      </c>
    </row>
    <row r="672" spans="1:15">
      <c r="A672" t="s">
        <v>1682</v>
      </c>
      <c r="B672" t="s">
        <v>1348</v>
      </c>
      <c r="C672" t="s">
        <v>1683</v>
      </c>
      <c r="D672" t="s">
        <v>1684</v>
      </c>
      <c r="E672" t="s">
        <v>1353</v>
      </c>
      <c r="G672" s="1">
        <v>671</v>
      </c>
      <c r="H672" s="1" t="str">
        <f t="shared" si="47"/>
        <v>~</v>
      </c>
      <c r="I672" s="1" t="str">
        <f t="shared" si="48"/>
        <v/>
      </c>
      <c r="J672" s="1" t="str">
        <f t="shared" si="46"/>
        <v>~</v>
      </c>
      <c r="K672">
        <v>33.125827999999998</v>
      </c>
      <c r="L672">
        <v>35.164999999999999</v>
      </c>
      <c r="M672" s="1">
        <f>IF(J672="",0,1)</f>
        <v>1</v>
      </c>
      <c r="N672" s="1">
        <f t="shared" si="45"/>
        <v>1</v>
      </c>
      <c r="O672" t="str">
        <f>IF(N672=1,CONCATENATE("["&amp;G672&amp;", "&amp;""""&amp;A672&amp;""""&amp;", "&amp;K672&amp;", "&amp;L672&amp;", "&amp;""""&amp;E672&amp;""""&amp;", "&amp;M672&amp;", "&amp;""""&amp;J672&amp;""""&amp;"], "),"")</f>
        <v xml:space="preserve">[671, "Kartan", 33.125828, 35.165, "Josh 21:32", 1, "~"], </v>
      </c>
    </row>
    <row r="673" spans="1:15">
      <c r="A673" t="s">
        <v>1685</v>
      </c>
      <c r="B673" t="s">
        <v>1680</v>
      </c>
      <c r="C673">
        <v>32.753140999999999</v>
      </c>
      <c r="D673">
        <v>35.279335000000003</v>
      </c>
      <c r="E673" t="s">
        <v>616</v>
      </c>
      <c r="G673" s="1">
        <v>672</v>
      </c>
      <c r="H673" s="1" t="str">
        <f t="shared" si="47"/>
        <v/>
      </c>
      <c r="I673" s="1" t="str">
        <f t="shared" si="48"/>
        <v/>
      </c>
      <c r="J673" s="1" t="str">
        <f t="shared" si="46"/>
        <v/>
      </c>
      <c r="K673">
        <v>32.753140999999999</v>
      </c>
      <c r="L673">
        <v>35.279335000000003</v>
      </c>
      <c r="M673" s="1">
        <f>IF(J673="",0,1)</f>
        <v>0</v>
      </c>
      <c r="N673" s="1">
        <f t="shared" si="45"/>
        <v>1</v>
      </c>
      <c r="O673" t="str">
        <f>IF(N673=1,CONCATENATE("["&amp;G673&amp;", "&amp;""""&amp;A673&amp;""""&amp;", "&amp;K673&amp;", "&amp;L673&amp;", "&amp;""""&amp;E673&amp;""""&amp;", "&amp;M673&amp;", "&amp;""""&amp;J673&amp;""""&amp;"], "),"")</f>
        <v xml:space="preserve">[672, "Kattath", 32.753141, 35.279335, "Josh 19:15", 0, ""], </v>
      </c>
    </row>
    <row r="674" spans="1:15">
      <c r="A674" t="s">
        <v>1686</v>
      </c>
      <c r="B674" t="s">
        <v>213</v>
      </c>
      <c r="C674" t="s">
        <v>933</v>
      </c>
      <c r="D674" t="s">
        <v>934</v>
      </c>
      <c r="E674" t="s">
        <v>1687</v>
      </c>
      <c r="G674" s="1">
        <v>673</v>
      </c>
      <c r="H674" s="1" t="str">
        <f t="shared" si="47"/>
        <v>~</v>
      </c>
      <c r="I674" s="1" t="str">
        <f t="shared" si="48"/>
        <v/>
      </c>
      <c r="J674" s="1" t="str">
        <f t="shared" si="46"/>
        <v>~</v>
      </c>
      <c r="K674">
        <v>27.4</v>
      </c>
      <c r="L674">
        <v>37.700000000000003</v>
      </c>
      <c r="M674" s="1">
        <f>IF(J674="",0,1)</f>
        <v>1</v>
      </c>
      <c r="N674" s="1">
        <f t="shared" si="45"/>
        <v>1</v>
      </c>
      <c r="O674" t="str">
        <f>IF(N674=1,CONCATENATE("["&amp;G674&amp;", "&amp;""""&amp;A674&amp;""""&amp;", "&amp;K674&amp;", "&amp;L674&amp;", "&amp;""""&amp;E674&amp;""""&amp;", "&amp;M674&amp;", "&amp;""""&amp;J674&amp;""""&amp;"], "),"")</f>
        <v xml:space="preserve">[673, "Kedar", 27.4, 37.7, "Ps 120:5, Sng 1:5, Isa 21:16, Isa 21:17, Isa 42:11, Isa 60:7, Jer 2:10, Jer 49:28, Ezek 27:21", 1, "~"], </v>
      </c>
    </row>
    <row r="675" spans="1:15">
      <c r="A675" t="s">
        <v>1688</v>
      </c>
      <c r="C675">
        <v>31.646073000000001</v>
      </c>
      <c r="D675">
        <v>35.894537</v>
      </c>
      <c r="E675" t="s">
        <v>1689</v>
      </c>
      <c r="F675" t="s">
        <v>1690</v>
      </c>
      <c r="G675" s="1">
        <v>674</v>
      </c>
      <c r="H675" s="1" t="str">
        <f t="shared" si="47"/>
        <v/>
      </c>
      <c r="I675" s="1" t="str">
        <f t="shared" si="48"/>
        <v/>
      </c>
      <c r="J675" s="1" t="str">
        <f t="shared" si="46"/>
        <v/>
      </c>
      <c r="K675">
        <v>31.646073000000001</v>
      </c>
      <c r="L675">
        <v>35.894537</v>
      </c>
      <c r="M675" s="1">
        <f>IF(J675="",0,1)</f>
        <v>0</v>
      </c>
      <c r="N675" s="1">
        <f t="shared" si="45"/>
        <v>1</v>
      </c>
      <c r="O675" t="str">
        <f>IF(N675=1,CONCATENATE("["&amp;G675&amp;", "&amp;""""&amp;A675&amp;""""&amp;", "&amp;K675&amp;", "&amp;L675&amp;", "&amp;""""&amp;E675&amp;""""&amp;", "&amp;M675&amp;", "&amp;""""&amp;J675&amp;""""&amp;"], "),"")</f>
        <v xml:space="preserve">[674, "Kedemoth", 31.646073, 35.894537, "Deut 2:26, Josh 13:18, Josh 21:37, 1 Chr 6:79", 0, ""], </v>
      </c>
    </row>
    <row r="676" spans="1:15">
      <c r="A676" t="s">
        <v>1691</v>
      </c>
      <c r="C676">
        <v>33.112983574860998</v>
      </c>
      <c r="D676">
        <v>35.533613341502203</v>
      </c>
      <c r="E676" t="s">
        <v>1692</v>
      </c>
      <c r="G676" s="1">
        <v>675</v>
      </c>
      <c r="H676" s="1" t="str">
        <f t="shared" si="47"/>
        <v/>
      </c>
      <c r="I676" s="1" t="str">
        <f t="shared" si="48"/>
        <v/>
      </c>
      <c r="J676" s="1" t="str">
        <f t="shared" si="46"/>
        <v/>
      </c>
      <c r="K676">
        <v>33.112983569999997</v>
      </c>
      <c r="L676">
        <v>35.533613340000002</v>
      </c>
      <c r="M676" s="1">
        <f>IF(J676="",0,1)</f>
        <v>0</v>
      </c>
      <c r="N676" s="1">
        <f t="shared" si="45"/>
        <v>1</v>
      </c>
      <c r="O676" t="str">
        <f>IF(N676=1,CONCATENATE("["&amp;G676&amp;", "&amp;""""&amp;A676&amp;""""&amp;", "&amp;K676&amp;", "&amp;L676&amp;", "&amp;""""&amp;E676&amp;""""&amp;", "&amp;M676&amp;", "&amp;""""&amp;J676&amp;""""&amp;"], "),"")</f>
        <v xml:space="preserve">[675, "Kedesh 1", 33.11298357, 35.53361334, "Josh 12:22, Josh 19:37, Josh 20:7, Josh 21:32, Judg 4:9, Judg 4:10, Judg 4:11, 2 Kgs 15:29, 1 Chr 6:76", 0, ""], </v>
      </c>
    </row>
    <row r="677" spans="1:15">
      <c r="A677" t="s">
        <v>1693</v>
      </c>
      <c r="B677" t="s">
        <v>480</v>
      </c>
      <c r="C677">
        <v>30.687712813761099</v>
      </c>
      <c r="D677">
        <v>34.494795542469397</v>
      </c>
      <c r="E677" t="s">
        <v>1413</v>
      </c>
      <c r="G677" s="1">
        <v>676</v>
      </c>
      <c r="H677" s="1" t="str">
        <f t="shared" si="47"/>
        <v/>
      </c>
      <c r="I677" s="1" t="str">
        <f t="shared" si="48"/>
        <v/>
      </c>
      <c r="J677" s="1" t="str">
        <f t="shared" si="46"/>
        <v/>
      </c>
      <c r="K677">
        <v>30.687712810000001</v>
      </c>
      <c r="L677">
        <v>34.494795539999998</v>
      </c>
      <c r="M677" s="1">
        <f>IF(J677="",0,1)</f>
        <v>0</v>
      </c>
      <c r="N677" s="1">
        <f t="shared" si="45"/>
        <v>1</v>
      </c>
      <c r="O677" t="str">
        <f>IF(N677=1,CONCATENATE("["&amp;G677&amp;", "&amp;""""&amp;A677&amp;""""&amp;", "&amp;K677&amp;", "&amp;L677&amp;", "&amp;""""&amp;E677&amp;""""&amp;", "&amp;M677&amp;", "&amp;""""&amp;J677&amp;""""&amp;"], "),"")</f>
        <v xml:space="preserve">[676, "Kedesh 2", 30.68771281, 34.49479554, "Josh 15:23", 0, ""], </v>
      </c>
    </row>
    <row r="678" spans="1:15">
      <c r="A678" t="s">
        <v>1694</v>
      </c>
      <c r="B678" t="s">
        <v>1695</v>
      </c>
      <c r="C678">
        <v>32.559061</v>
      </c>
      <c r="D678">
        <v>35.246206000000001</v>
      </c>
      <c r="E678" t="s">
        <v>1696</v>
      </c>
      <c r="G678" s="1">
        <v>677</v>
      </c>
      <c r="H678" s="1" t="str">
        <f t="shared" si="47"/>
        <v/>
      </c>
      <c r="I678" s="1" t="str">
        <f t="shared" si="48"/>
        <v/>
      </c>
      <c r="J678" s="1" t="str">
        <f t="shared" si="46"/>
        <v/>
      </c>
      <c r="K678">
        <v>32.559061</v>
      </c>
      <c r="L678">
        <v>35.246206000000001</v>
      </c>
      <c r="M678" s="1">
        <f>IF(J678="",0,1)</f>
        <v>0</v>
      </c>
      <c r="N678" s="1">
        <f t="shared" si="45"/>
        <v>1</v>
      </c>
      <c r="O678" t="str">
        <f>IF(N678=1,CONCATENATE("["&amp;G678&amp;", "&amp;""""&amp;A678&amp;""""&amp;", "&amp;K678&amp;", "&amp;L678&amp;", "&amp;""""&amp;E678&amp;""""&amp;", "&amp;M678&amp;", "&amp;""""&amp;J678&amp;""""&amp;"], "),"")</f>
        <v xml:space="preserve">[677, "Kedesh 3", 32.559061, 35.246206, "1 Chr 6:72", 0, ""], </v>
      </c>
    </row>
    <row r="679" spans="1:15">
      <c r="A679" t="s">
        <v>1697</v>
      </c>
      <c r="B679" t="s">
        <v>1691</v>
      </c>
      <c r="C679">
        <v>33.112983574860998</v>
      </c>
      <c r="D679">
        <v>35.533613341502203</v>
      </c>
      <c r="E679" t="s">
        <v>1698</v>
      </c>
      <c r="G679" s="1">
        <v>678</v>
      </c>
      <c r="H679" s="1" t="str">
        <f t="shared" si="47"/>
        <v/>
      </c>
      <c r="I679" s="1" t="str">
        <f t="shared" si="48"/>
        <v/>
      </c>
      <c r="J679" s="1" t="str">
        <f t="shared" si="46"/>
        <v/>
      </c>
      <c r="K679">
        <v>33.112983569999997</v>
      </c>
      <c r="L679">
        <v>35.533613340000002</v>
      </c>
      <c r="M679" s="1">
        <f>IF(J679="",0,1)</f>
        <v>0</v>
      </c>
      <c r="N679" s="1">
        <f t="shared" si="45"/>
        <v>1</v>
      </c>
      <c r="O679" t="str">
        <f>IF(N679=1,CONCATENATE("["&amp;G679&amp;", "&amp;""""&amp;A679&amp;""""&amp;", "&amp;K679&amp;", "&amp;L679&amp;", "&amp;""""&amp;E679&amp;""""&amp;", "&amp;M679&amp;", "&amp;""""&amp;J679&amp;""""&amp;"], "),"")</f>
        <v xml:space="preserve">[678, "Kedesh-naphtali", 33.11298357, 35.53361334, "Judg 4:6", 0, ""], </v>
      </c>
    </row>
    <row r="680" spans="1:15">
      <c r="A680" t="s">
        <v>1699</v>
      </c>
      <c r="B680" t="s">
        <v>486</v>
      </c>
      <c r="C680" t="s">
        <v>487</v>
      </c>
      <c r="D680" t="s">
        <v>488</v>
      </c>
      <c r="E680" t="s">
        <v>1700</v>
      </c>
      <c r="G680" s="1">
        <v>679</v>
      </c>
      <c r="H680" s="1" t="str">
        <f t="shared" si="47"/>
        <v>~</v>
      </c>
      <c r="I680" s="1" t="str">
        <f t="shared" si="48"/>
        <v/>
      </c>
      <c r="J680" s="1" t="str">
        <f t="shared" si="46"/>
        <v>~</v>
      </c>
      <c r="K680">
        <v>30.317395999999999</v>
      </c>
      <c r="L680">
        <v>35.407152000000004</v>
      </c>
      <c r="M680" s="1">
        <f>IF(J680="",0,1)</f>
        <v>1</v>
      </c>
      <c r="N680" s="1">
        <f t="shared" si="45"/>
        <v>1</v>
      </c>
      <c r="O680" t="str">
        <f>IF(N680=1,CONCATENATE("["&amp;G680&amp;", "&amp;""""&amp;A680&amp;""""&amp;", "&amp;K680&amp;", "&amp;L680&amp;", "&amp;""""&amp;E680&amp;""""&amp;", "&amp;M680&amp;", "&amp;""""&amp;J680&amp;""""&amp;"], "),"")</f>
        <v xml:space="preserve">[679, "Kehelathah", 30.317396, 35.407152, "Num 33:22, Num 33:23", 1, "~"], </v>
      </c>
    </row>
    <row r="681" spans="1:15">
      <c r="A681" t="s">
        <v>1701</v>
      </c>
      <c r="C681">
        <v>31.614174999999999</v>
      </c>
      <c r="D681">
        <v>35.002752000000001</v>
      </c>
      <c r="E681" t="s">
        <v>1702</v>
      </c>
      <c r="F681" t="s">
        <v>1703</v>
      </c>
      <c r="G681" s="1">
        <v>680</v>
      </c>
      <c r="H681" s="1" t="str">
        <f t="shared" si="47"/>
        <v/>
      </c>
      <c r="I681" s="1" t="str">
        <f t="shared" si="48"/>
        <v/>
      </c>
      <c r="J681" s="1" t="str">
        <f t="shared" si="46"/>
        <v/>
      </c>
      <c r="K681">
        <v>31.614174999999999</v>
      </c>
      <c r="L681">
        <v>35.002752000000001</v>
      </c>
      <c r="M681" s="1">
        <f>IF(J681="",0,1)</f>
        <v>0</v>
      </c>
      <c r="N681" s="1">
        <f t="shared" si="45"/>
        <v>1</v>
      </c>
      <c r="O681" t="str">
        <f>IF(N681=1,CONCATENATE("["&amp;G681&amp;", "&amp;""""&amp;A681&amp;""""&amp;", "&amp;K681&amp;", "&amp;L681&amp;", "&amp;""""&amp;E681&amp;""""&amp;", "&amp;M681&amp;", "&amp;""""&amp;J681&amp;""""&amp;"], "),"")</f>
        <v xml:space="preserve">[680, "Keilah", 31.614175, 35.002752, "Josh 15:44, 1 Sam 23:1, 1 Sam 23:2, 1 Sam 23:3, 1 Sam 23:4, 1 Sam 23:5, 1 Sam 23:6, 1 Sam 23:7, 1 Sam 23:8, 1 Sam 23:10, 1 Sam 23:11, 1 Sam 23:12, 1 Sam 23:13, Neh 3:17, Neh 3:18", 0, ""], </v>
      </c>
    </row>
    <row r="682" spans="1:15">
      <c r="A682" t="s">
        <v>1704</v>
      </c>
      <c r="C682">
        <v>32.756919000000003</v>
      </c>
      <c r="D682">
        <v>36.616399999999999</v>
      </c>
      <c r="E682" t="s">
        <v>1705</v>
      </c>
      <c r="G682" s="1">
        <v>681</v>
      </c>
      <c r="H682" s="1" t="str">
        <f t="shared" si="47"/>
        <v/>
      </c>
      <c r="I682" s="1" t="str">
        <f t="shared" si="48"/>
        <v/>
      </c>
      <c r="J682" s="1" t="str">
        <f t="shared" si="46"/>
        <v/>
      </c>
      <c r="K682">
        <v>32.756919000000003</v>
      </c>
      <c r="L682">
        <v>36.616399999999999</v>
      </c>
      <c r="M682" s="1">
        <f>IF(J682="",0,1)</f>
        <v>0</v>
      </c>
      <c r="N682" s="1">
        <f t="shared" si="45"/>
        <v>1</v>
      </c>
      <c r="O682" t="str">
        <f>IF(N682=1,CONCATENATE("["&amp;G682&amp;", "&amp;""""&amp;A682&amp;""""&amp;", "&amp;K682&amp;", "&amp;L682&amp;", "&amp;""""&amp;E682&amp;""""&amp;", "&amp;M682&amp;", "&amp;""""&amp;J682&amp;""""&amp;"], "),"")</f>
        <v xml:space="preserve">[681, "Kenath", 32.756919, 36.6164, "Num 32:42, 1 Chr 2:23", 0, ""], </v>
      </c>
    </row>
    <row r="683" spans="1:15">
      <c r="A683" t="s">
        <v>1706</v>
      </c>
      <c r="B683" t="s">
        <v>1707</v>
      </c>
      <c r="C683">
        <v>31.583333333299901</v>
      </c>
      <c r="D683">
        <v>35.700000000000102</v>
      </c>
      <c r="E683" t="s">
        <v>1708</v>
      </c>
      <c r="G683" s="1">
        <v>682</v>
      </c>
      <c r="H683" s="1" t="str">
        <f t="shared" si="47"/>
        <v/>
      </c>
      <c r="I683" s="1" t="str">
        <f t="shared" si="48"/>
        <v/>
      </c>
      <c r="J683" s="1" t="str">
        <f t="shared" si="46"/>
        <v/>
      </c>
      <c r="K683">
        <v>31.583333329999999</v>
      </c>
      <c r="L683">
        <v>35.700000000000003</v>
      </c>
      <c r="M683" s="1">
        <f>IF(J683="",0,1)</f>
        <v>0</v>
      </c>
      <c r="N683" s="1">
        <f t="shared" si="45"/>
        <v>1</v>
      </c>
      <c r="O683" t="str">
        <f>IF(N683=1,CONCATENATE("["&amp;G683&amp;", "&amp;""""&amp;A683&amp;""""&amp;", "&amp;K683&amp;", "&amp;L683&amp;", "&amp;""""&amp;E683&amp;""""&amp;", "&amp;M683&amp;", "&amp;""""&amp;J683&amp;""""&amp;"], "),"")</f>
        <v xml:space="preserve">[682, "Kerioth", 31.58333333, 35.7, "Jer 48:24, Amos 2:2", 0, ""], </v>
      </c>
    </row>
    <row r="684" spans="1:15">
      <c r="A684" t="s">
        <v>1709</v>
      </c>
      <c r="B684" t="s">
        <v>149</v>
      </c>
      <c r="C684" t="s">
        <v>150</v>
      </c>
      <c r="D684" t="s">
        <v>151</v>
      </c>
      <c r="E684" t="s">
        <v>1415</v>
      </c>
      <c r="G684" s="1">
        <v>683</v>
      </c>
      <c r="H684" s="1" t="str">
        <f t="shared" si="47"/>
        <v>~</v>
      </c>
      <c r="I684" s="1" t="str">
        <f t="shared" si="48"/>
        <v/>
      </c>
      <c r="J684" s="1" t="str">
        <f t="shared" si="46"/>
        <v>~</v>
      </c>
      <c r="K684">
        <v>31.162327000000001</v>
      </c>
      <c r="L684">
        <v>35.057113999999999</v>
      </c>
      <c r="M684" s="1">
        <f>IF(J684="",0,1)</f>
        <v>1</v>
      </c>
      <c r="N684" s="1">
        <f t="shared" si="45"/>
        <v>1</v>
      </c>
      <c r="O684" t="str">
        <f>IF(N684=1,CONCATENATE("["&amp;G684&amp;", "&amp;""""&amp;A684&amp;""""&amp;", "&amp;K684&amp;", "&amp;L684&amp;", "&amp;""""&amp;E684&amp;""""&amp;", "&amp;M684&amp;", "&amp;""""&amp;J684&amp;""""&amp;"], "),"")</f>
        <v xml:space="preserve">[683, "Kerioth-hezron", 31.162327, 35.057114, "Josh 15:25", 1, "~"], </v>
      </c>
    </row>
    <row r="685" spans="1:15">
      <c r="A685" t="s">
        <v>1710</v>
      </c>
      <c r="B685" t="s">
        <v>1408</v>
      </c>
      <c r="C685" t="s">
        <v>1711</v>
      </c>
      <c r="D685" t="s">
        <v>1712</v>
      </c>
      <c r="E685" t="s">
        <v>1713</v>
      </c>
      <c r="G685" s="1">
        <v>684</v>
      </c>
      <c r="H685" s="1" t="str">
        <f t="shared" si="47"/>
        <v>~</v>
      </c>
      <c r="I685" s="1" t="str">
        <f t="shared" si="48"/>
        <v/>
      </c>
      <c r="J685" s="1" t="str">
        <f t="shared" si="46"/>
        <v>~</v>
      </c>
      <c r="K685">
        <v>28.916667</v>
      </c>
      <c r="L685">
        <v>34.5</v>
      </c>
      <c r="M685" s="1">
        <f>IF(J685="",0,1)</f>
        <v>1</v>
      </c>
      <c r="N685" s="1">
        <f t="shared" si="45"/>
        <v>1</v>
      </c>
      <c r="O685" t="str">
        <f>IF(N685=1,CONCATENATE("["&amp;G685&amp;", "&amp;""""&amp;A685&amp;""""&amp;", "&amp;K685&amp;", "&amp;L685&amp;", "&amp;""""&amp;E685&amp;""""&amp;", "&amp;M685&amp;", "&amp;""""&amp;J685&amp;""""&amp;"], "),"")</f>
        <v xml:space="preserve">[684, "Kibroth-hattaavah", 28.916667, 34.5, "Num 11:34, Num 11:35, Num 33:16, Num 33:17, Deut 9:22", 1, "~"], </v>
      </c>
    </row>
    <row r="686" spans="1:15">
      <c r="A686" t="s">
        <v>1632</v>
      </c>
      <c r="C686">
        <v>31.833333</v>
      </c>
      <c r="D686">
        <v>35.299999999999997</v>
      </c>
      <c r="E686" t="s">
        <v>1714</v>
      </c>
      <c r="F686" t="s">
        <v>1715</v>
      </c>
      <c r="G686" s="1">
        <v>685</v>
      </c>
      <c r="H686" s="1" t="str">
        <f t="shared" si="47"/>
        <v/>
      </c>
      <c r="I686" s="1" t="str">
        <f t="shared" si="48"/>
        <v/>
      </c>
      <c r="J686" s="1" t="str">
        <f t="shared" si="46"/>
        <v/>
      </c>
      <c r="K686">
        <v>31.833333</v>
      </c>
      <c r="L686">
        <v>35.299999999999997</v>
      </c>
      <c r="M686" s="1">
        <f>IF(J686="",0,1)</f>
        <v>0</v>
      </c>
      <c r="N686" s="1">
        <f t="shared" si="45"/>
        <v>1</v>
      </c>
      <c r="O686" t="str">
        <f>IF(N686=1,CONCATENATE("["&amp;G686&amp;", "&amp;""""&amp;A686&amp;""""&amp;", "&amp;K686&amp;", "&amp;L686&amp;", "&amp;""""&amp;E686&amp;""""&amp;", "&amp;M686&amp;", "&amp;""""&amp;J686&amp;""""&amp;"], "),"")</f>
        <v xml:space="preserve">[685, "Kibzaim", 31.833333, 35.3, "Josh 21:22", 0, ""], </v>
      </c>
    </row>
    <row r="687" spans="1:15">
      <c r="A687" t="s">
        <v>1716</v>
      </c>
      <c r="C687">
        <v>31.772134000000001</v>
      </c>
      <c r="D687">
        <v>35.236595999999999</v>
      </c>
      <c r="E687" t="s">
        <v>1717</v>
      </c>
      <c r="G687" s="1">
        <v>686</v>
      </c>
      <c r="H687" s="1" t="str">
        <f t="shared" si="47"/>
        <v/>
      </c>
      <c r="I687" s="1" t="str">
        <f t="shared" si="48"/>
        <v/>
      </c>
      <c r="J687" s="1" t="str">
        <f t="shared" si="46"/>
        <v/>
      </c>
      <c r="K687">
        <v>31.772134000000001</v>
      </c>
      <c r="L687">
        <v>35.236595999999999</v>
      </c>
      <c r="M687" s="1">
        <f>IF(J687="",0,1)</f>
        <v>0</v>
      </c>
      <c r="N687" s="1">
        <f t="shared" si="45"/>
        <v>1</v>
      </c>
      <c r="O687" t="str">
        <f>IF(N687=1,CONCATENATE("["&amp;G687&amp;", "&amp;""""&amp;A687&amp;""""&amp;", "&amp;K687&amp;", "&amp;L687&amp;", "&amp;""""&amp;E687&amp;""""&amp;", "&amp;M687&amp;", "&amp;""""&amp;J687&amp;""""&amp;"], "),"")</f>
        <v xml:space="preserve">[686, "Kidron", 31.772134, 35.236596, "2 Sam 15:23, 1 Kgs 2:37, 1 Kgs 15:13, 2 Kgs 23:4, 2 Kgs 23:6, 2 Kgs 23:12, 2 Chr 15:16, 2 Chr 29:16, Jer 31:40", 0, ""], </v>
      </c>
    </row>
    <row r="688" spans="1:15">
      <c r="A688" t="s">
        <v>1718</v>
      </c>
      <c r="B688" t="s">
        <v>1716</v>
      </c>
      <c r="C688">
        <v>31.772134000000001</v>
      </c>
      <c r="D688">
        <v>35.236595999999999</v>
      </c>
      <c r="E688" t="s">
        <v>1719</v>
      </c>
      <c r="G688" s="1">
        <v>687</v>
      </c>
      <c r="H688" s="1" t="str">
        <f t="shared" si="47"/>
        <v/>
      </c>
      <c r="I688" s="1" t="str">
        <f t="shared" si="48"/>
        <v/>
      </c>
      <c r="J688" s="1" t="str">
        <f t="shared" si="46"/>
        <v/>
      </c>
      <c r="K688">
        <v>31.772134000000001</v>
      </c>
      <c r="L688">
        <v>35.236595999999999</v>
      </c>
      <c r="M688" s="1">
        <f>IF(J688="",0,1)</f>
        <v>0</v>
      </c>
      <c r="N688" s="1">
        <f t="shared" si="45"/>
        <v>1</v>
      </c>
      <c r="O688" t="str">
        <f>IF(N688=1,CONCATENATE("["&amp;G688&amp;", "&amp;""""&amp;A688&amp;""""&amp;", "&amp;K688&amp;", "&amp;L688&amp;", "&amp;""""&amp;E688&amp;""""&amp;", "&amp;M688&amp;", "&amp;""""&amp;J688&amp;""""&amp;"], "),"")</f>
        <v xml:space="preserve">[687, "Kidron Valley", 31.772134, 35.236596, "2 Chr 30:14, John 18:1", 0, ""], </v>
      </c>
    </row>
    <row r="689" spans="1:15">
      <c r="A689" t="s">
        <v>1720</v>
      </c>
      <c r="B689" t="s">
        <v>56</v>
      </c>
      <c r="C689" t="s">
        <v>57</v>
      </c>
      <c r="D689" t="s">
        <v>58</v>
      </c>
      <c r="E689" t="s">
        <v>59</v>
      </c>
      <c r="G689" s="1">
        <v>688</v>
      </c>
      <c r="H689" s="1" t="str">
        <f t="shared" si="47"/>
        <v>~</v>
      </c>
      <c r="I689" s="1" t="str">
        <f t="shared" si="48"/>
        <v/>
      </c>
      <c r="J689" s="1" t="str">
        <f t="shared" si="46"/>
        <v>~</v>
      </c>
      <c r="K689">
        <v>31.1858</v>
      </c>
      <c r="L689">
        <v>34.967449999999999</v>
      </c>
      <c r="M689" s="1">
        <f>IF(J689="",0,1)</f>
        <v>1</v>
      </c>
      <c r="N689" s="1">
        <f t="shared" si="45"/>
        <v>1</v>
      </c>
      <c r="O689" t="str">
        <f>IF(N689=1,CONCATENATE("["&amp;G689&amp;", "&amp;""""&amp;A689&amp;""""&amp;", "&amp;K689&amp;", "&amp;L689&amp;", "&amp;""""&amp;E689&amp;""""&amp;", "&amp;M689&amp;", "&amp;""""&amp;J689&amp;""""&amp;"], "),"")</f>
        <v xml:space="preserve">[688, "Kinah", 31.1858, 34.96745, "Josh 15:22", 1, "~"], </v>
      </c>
    </row>
    <row r="690" spans="1:15">
      <c r="A690" t="s">
        <v>1721</v>
      </c>
      <c r="B690" t="s">
        <v>1722</v>
      </c>
      <c r="C690" t="s">
        <v>1723</v>
      </c>
      <c r="D690" t="s">
        <v>1724</v>
      </c>
      <c r="E690" t="s">
        <v>1725</v>
      </c>
      <c r="G690" s="1">
        <v>689</v>
      </c>
      <c r="H690" s="1" t="str">
        <f t="shared" si="47"/>
        <v>~</v>
      </c>
      <c r="I690" s="1" t="str">
        <f t="shared" si="48"/>
        <v/>
      </c>
      <c r="J690" s="1" t="str">
        <f t="shared" si="46"/>
        <v>~</v>
      </c>
      <c r="K690">
        <v>31.181325795945</v>
      </c>
      <c r="L690">
        <v>35.7021477904471</v>
      </c>
      <c r="M690" s="1">
        <f>IF(J690="",0,1)</f>
        <v>1</v>
      </c>
      <c r="N690" s="1">
        <f t="shared" si="45"/>
        <v>1</v>
      </c>
      <c r="O690" t="str">
        <f>IF(N690=1,CONCATENATE("["&amp;G690&amp;", "&amp;""""&amp;A690&amp;""""&amp;", "&amp;K690&amp;", "&amp;L690&amp;", "&amp;""""&amp;E690&amp;""""&amp;", "&amp;M690&amp;", "&amp;""""&amp;J690&amp;""""&amp;"], "),"")</f>
        <v xml:space="preserve">[689, "King's Highway", 31.181325795945, 35.7021477904471, "Num 20:17, Num 21:22", 1, "~"], </v>
      </c>
    </row>
    <row r="691" spans="1:15">
      <c r="A691" t="s">
        <v>1726</v>
      </c>
      <c r="B691" t="s">
        <v>114</v>
      </c>
      <c r="C691" t="s">
        <v>184</v>
      </c>
      <c r="D691" t="s">
        <v>185</v>
      </c>
      <c r="E691" t="s">
        <v>1727</v>
      </c>
      <c r="G691" s="1">
        <v>690</v>
      </c>
      <c r="H691" s="1" t="str">
        <f t="shared" si="47"/>
        <v>&lt;</v>
      </c>
      <c r="I691" s="1" t="str">
        <f t="shared" si="48"/>
        <v/>
      </c>
      <c r="J691" s="1" t="str">
        <f t="shared" si="46"/>
        <v>&lt;</v>
      </c>
      <c r="K691">
        <v>31.777443999999999</v>
      </c>
      <c r="L691">
        <v>35.234935</v>
      </c>
      <c r="M691" s="1">
        <f>IF(J691="",0,1)</f>
        <v>1</v>
      </c>
      <c r="N691" s="1">
        <f t="shared" si="45"/>
        <v>1</v>
      </c>
      <c r="O691" t="str">
        <f>IF(N691=1,CONCATENATE("["&amp;G691&amp;", "&amp;""""&amp;A691&amp;""""&amp;", "&amp;K691&amp;", "&amp;L691&amp;", "&amp;""""&amp;E691&amp;""""&amp;", "&amp;M691&amp;", "&amp;""""&amp;J691&amp;""""&amp;"], "),"")</f>
        <v xml:space="preserve">[690, "King's Pool", 31.777444, 35.234935, "Neh 2:14", 1, "&lt;"], </v>
      </c>
    </row>
    <row r="692" spans="1:15">
      <c r="A692" t="s">
        <v>1728</v>
      </c>
      <c r="B692" t="s">
        <v>114</v>
      </c>
      <c r="C692" t="s">
        <v>115</v>
      </c>
      <c r="D692" t="s">
        <v>116</v>
      </c>
      <c r="E692" t="s">
        <v>1729</v>
      </c>
      <c r="G692" s="1">
        <v>691</v>
      </c>
      <c r="H692" s="1" t="str">
        <f t="shared" si="47"/>
        <v>~</v>
      </c>
      <c r="I692" s="1" t="str">
        <f t="shared" si="48"/>
        <v/>
      </c>
      <c r="J692" s="1" t="str">
        <f t="shared" si="46"/>
        <v>~</v>
      </c>
      <c r="K692">
        <v>31.777443999999999</v>
      </c>
      <c r="L692">
        <v>35.234935</v>
      </c>
      <c r="M692" s="1">
        <f>IF(J692="",0,1)</f>
        <v>1</v>
      </c>
      <c r="N692" s="1">
        <f t="shared" si="45"/>
        <v>1</v>
      </c>
      <c r="O692" t="str">
        <f>IF(N692=1,CONCATENATE("["&amp;G692&amp;", "&amp;""""&amp;A692&amp;""""&amp;", "&amp;K692&amp;", "&amp;L692&amp;", "&amp;""""&amp;E692&amp;""""&amp;", "&amp;M692&amp;", "&amp;""""&amp;J692&amp;""""&amp;"], "),"")</f>
        <v xml:space="preserve">[691, "King's Valley", 31.777444, 35.234935, "Gen 14:17, 2 Sam 18:18", 1, "~"], </v>
      </c>
    </row>
    <row r="693" spans="1:15">
      <c r="A693" t="s">
        <v>1722</v>
      </c>
      <c r="C693">
        <v>31.181325795945</v>
      </c>
      <c r="D693">
        <v>35.7021477904471</v>
      </c>
      <c r="E693" t="s">
        <v>1730</v>
      </c>
      <c r="G693" s="1">
        <v>692</v>
      </c>
      <c r="H693" s="1" t="str">
        <f t="shared" si="47"/>
        <v/>
      </c>
      <c r="I693" s="1" t="str">
        <f t="shared" si="48"/>
        <v/>
      </c>
      <c r="J693" s="1" t="str">
        <f t="shared" si="46"/>
        <v/>
      </c>
      <c r="K693">
        <v>31.1813258</v>
      </c>
      <c r="L693">
        <v>35.702147789999998</v>
      </c>
      <c r="M693" s="1">
        <f>IF(J693="",0,1)</f>
        <v>0</v>
      </c>
      <c r="N693" s="1">
        <f t="shared" si="45"/>
        <v>1</v>
      </c>
      <c r="O693" t="str">
        <f>IF(N693=1,CONCATENATE("["&amp;G693&amp;", "&amp;""""&amp;A693&amp;""""&amp;", "&amp;K693&amp;", "&amp;L693&amp;", "&amp;""""&amp;E693&amp;""""&amp;", "&amp;M693&amp;", "&amp;""""&amp;J693&amp;""""&amp;"], "),"")</f>
        <v xml:space="preserve">[692, "Kir", 31.1813258, 35.70214779, "2 Kgs 16:9, Isa 15:1, Isa 22:6, Amos 1:5, Amos 9:7", 0, ""], </v>
      </c>
    </row>
    <row r="694" spans="1:15">
      <c r="A694" t="s">
        <v>1731</v>
      </c>
      <c r="B694" t="s">
        <v>1722</v>
      </c>
      <c r="C694">
        <v>31.181325795945</v>
      </c>
      <c r="D694">
        <v>35.7021477904471</v>
      </c>
      <c r="E694" t="s">
        <v>1732</v>
      </c>
      <c r="G694" s="1">
        <v>693</v>
      </c>
      <c r="H694" s="1" t="str">
        <f t="shared" si="47"/>
        <v/>
      </c>
      <c r="I694" s="1" t="str">
        <f t="shared" si="48"/>
        <v/>
      </c>
      <c r="J694" s="1" t="str">
        <f t="shared" si="46"/>
        <v/>
      </c>
      <c r="K694">
        <v>31.1813258</v>
      </c>
      <c r="L694">
        <v>35.702147789999998</v>
      </c>
      <c r="M694" s="1">
        <f>IF(J694="",0,1)</f>
        <v>0</v>
      </c>
      <c r="N694" s="1">
        <f t="shared" si="45"/>
        <v>1</v>
      </c>
      <c r="O694" t="str">
        <f>IF(N694=1,CONCATENATE("["&amp;G694&amp;", "&amp;""""&amp;A694&amp;""""&amp;", "&amp;K694&amp;", "&amp;L694&amp;", "&amp;""""&amp;E694&amp;""""&amp;", "&amp;M694&amp;", "&amp;""""&amp;J694&amp;""""&amp;"], "),"")</f>
        <v xml:space="preserve">[693, "Kir-hareseth", 31.1813258, 35.70214779, "2 Kgs 3:25, Isa 16:7, Isa 16:11, Jer 48:31, Jer 48:36", 0, ""], </v>
      </c>
    </row>
    <row r="695" spans="1:15">
      <c r="A695" t="s">
        <v>1707</v>
      </c>
      <c r="C695">
        <v>31.583333333299901</v>
      </c>
      <c r="D695">
        <v>35.700000000000102</v>
      </c>
      <c r="E695" t="s">
        <v>1733</v>
      </c>
      <c r="G695" s="1">
        <v>694</v>
      </c>
      <c r="H695" s="1" t="str">
        <f t="shared" si="47"/>
        <v/>
      </c>
      <c r="I695" s="1" t="str">
        <f t="shared" si="48"/>
        <v/>
      </c>
      <c r="J695" s="1" t="str">
        <f t="shared" si="46"/>
        <v/>
      </c>
      <c r="K695">
        <v>31.583333329999999</v>
      </c>
      <c r="L695">
        <v>35.700000000000003</v>
      </c>
      <c r="M695" s="1">
        <f>IF(J695="",0,1)</f>
        <v>0</v>
      </c>
      <c r="N695" s="1">
        <f t="shared" si="45"/>
        <v>1</v>
      </c>
      <c r="O695" t="str">
        <f>IF(N695=1,CONCATENATE("["&amp;G695&amp;", "&amp;""""&amp;A695&amp;""""&amp;", "&amp;K695&amp;", "&amp;L695&amp;", "&amp;""""&amp;E695&amp;""""&amp;", "&amp;M695&amp;", "&amp;""""&amp;J695&amp;""""&amp;"], "),"")</f>
        <v xml:space="preserve">[694, "Kiriathaim 1", 31.58333333, 35.7, "Num 32:37, Josh 13:19, Jer 48:1, Jer 48:23, Ezek 25:9", 0, ""], </v>
      </c>
    </row>
    <row r="696" spans="1:15">
      <c r="A696" t="s">
        <v>1734</v>
      </c>
      <c r="B696" t="s">
        <v>1348</v>
      </c>
      <c r="C696" t="s">
        <v>1683</v>
      </c>
      <c r="D696" t="s">
        <v>1684</v>
      </c>
      <c r="E696" t="s">
        <v>1735</v>
      </c>
      <c r="G696" s="1">
        <v>695</v>
      </c>
      <c r="H696" s="1" t="str">
        <f t="shared" si="47"/>
        <v>~</v>
      </c>
      <c r="I696" s="1" t="str">
        <f t="shared" si="48"/>
        <v/>
      </c>
      <c r="J696" s="1" t="str">
        <f t="shared" si="46"/>
        <v>~</v>
      </c>
      <c r="K696">
        <v>33.125827999999998</v>
      </c>
      <c r="L696">
        <v>35.164999999999999</v>
      </c>
      <c r="M696" s="1">
        <f>IF(J696="",0,1)</f>
        <v>1</v>
      </c>
      <c r="N696" s="1">
        <f t="shared" si="45"/>
        <v>1</v>
      </c>
      <c r="O696" t="str">
        <f>IF(N696=1,CONCATENATE("["&amp;G696&amp;", "&amp;""""&amp;A696&amp;""""&amp;", "&amp;K696&amp;", "&amp;L696&amp;", "&amp;""""&amp;E696&amp;""""&amp;", "&amp;M696&amp;", "&amp;""""&amp;J696&amp;""""&amp;"], "),"")</f>
        <v xml:space="preserve">[695, "Kiriathaim 2", 33.125828, 35.165, "1 Chr 6:76", 1, "~"], </v>
      </c>
    </row>
    <row r="697" spans="1:15">
      <c r="A697" t="s">
        <v>1736</v>
      </c>
      <c r="B697" t="s">
        <v>348</v>
      </c>
      <c r="C697">
        <v>31.5357736213317</v>
      </c>
      <c r="D697">
        <v>35.0940998657873</v>
      </c>
      <c r="E697" t="s">
        <v>1737</v>
      </c>
      <c r="G697" s="1">
        <v>696</v>
      </c>
      <c r="H697" s="1" t="str">
        <f t="shared" si="47"/>
        <v/>
      </c>
      <c r="I697" s="1" t="str">
        <f t="shared" si="48"/>
        <v/>
      </c>
      <c r="J697" s="1" t="str">
        <f t="shared" si="46"/>
        <v/>
      </c>
      <c r="K697">
        <v>31.535773620000001</v>
      </c>
      <c r="L697">
        <v>35.094099870000001</v>
      </c>
      <c r="M697" s="1">
        <f>IF(J697="",0,1)</f>
        <v>0</v>
      </c>
      <c r="N697" s="1">
        <f t="shared" si="45"/>
        <v>1</v>
      </c>
      <c r="O697" t="str">
        <f>IF(N697=1,CONCATENATE("["&amp;G697&amp;", "&amp;""""&amp;A697&amp;""""&amp;", "&amp;K697&amp;", "&amp;L697&amp;", "&amp;""""&amp;E697&amp;""""&amp;", "&amp;M697&amp;", "&amp;""""&amp;J697&amp;""""&amp;"], "),"")</f>
        <v xml:space="preserve">[696, "Kiriath-arba", 31.53577362, 35.09409987, "Gen 23:2, Gen 35:27, Josh 14:15, Josh 15:13, Josh 15:54, Josh 20:7, Josh 21:11, Judg 1:10, Neh 11:25", 0, ""], </v>
      </c>
    </row>
    <row r="698" spans="1:15">
      <c r="A698" t="s">
        <v>1738</v>
      </c>
      <c r="B698" t="s">
        <v>387</v>
      </c>
      <c r="C698" t="s">
        <v>388</v>
      </c>
      <c r="D698" t="s">
        <v>389</v>
      </c>
      <c r="E698" t="s">
        <v>1739</v>
      </c>
      <c r="G698" s="1">
        <v>697</v>
      </c>
      <c r="H698" s="1" t="str">
        <f t="shared" si="47"/>
        <v/>
      </c>
      <c r="I698" s="1" t="str">
        <f t="shared" si="48"/>
        <v>?</v>
      </c>
      <c r="J698" s="1" t="str">
        <f t="shared" si="46"/>
        <v>?</v>
      </c>
      <c r="K698">
        <v>31.771104000000001</v>
      </c>
      <c r="L698">
        <v>34.993811999999998</v>
      </c>
      <c r="M698" s="1">
        <f>IF(J698="",0,1)</f>
        <v>1</v>
      </c>
      <c r="N698" s="1">
        <f t="shared" si="45"/>
        <v>1</v>
      </c>
      <c r="O698" t="str">
        <f>IF(N698=1,CONCATENATE("["&amp;G698&amp;", "&amp;""""&amp;A698&amp;""""&amp;", "&amp;K698&amp;", "&amp;L698&amp;", "&amp;""""&amp;E698&amp;""""&amp;", "&amp;M698&amp;", "&amp;""""&amp;J698&amp;""""&amp;"], "),"")</f>
        <v xml:space="preserve">[697, "Kiriath-arim", 31.771104, 34.993812, "Ezra 2:25", 1, "?"], </v>
      </c>
    </row>
    <row r="699" spans="1:15">
      <c r="A699" t="s">
        <v>1740</v>
      </c>
      <c r="B699" t="s">
        <v>387</v>
      </c>
      <c r="C699" t="s">
        <v>388</v>
      </c>
      <c r="D699" t="s">
        <v>389</v>
      </c>
      <c r="E699" t="s">
        <v>1741</v>
      </c>
      <c r="G699" s="1">
        <v>698</v>
      </c>
      <c r="H699" s="1" t="str">
        <f t="shared" si="47"/>
        <v/>
      </c>
      <c r="I699" s="1" t="str">
        <f t="shared" si="48"/>
        <v>?</v>
      </c>
      <c r="J699" s="1" t="str">
        <f t="shared" si="46"/>
        <v>?</v>
      </c>
      <c r="K699">
        <v>31.771104000000001</v>
      </c>
      <c r="L699">
        <v>34.993811999999998</v>
      </c>
      <c r="M699" s="1">
        <f>IF(J699="",0,1)</f>
        <v>1</v>
      </c>
      <c r="N699" s="1">
        <f t="shared" si="45"/>
        <v>1</v>
      </c>
      <c r="O699" t="str">
        <f>IF(N699=1,CONCATENATE("["&amp;G699&amp;", "&amp;""""&amp;A699&amp;""""&amp;", "&amp;K699&amp;", "&amp;L699&amp;", "&amp;""""&amp;E699&amp;""""&amp;", "&amp;M699&amp;", "&amp;""""&amp;J699&amp;""""&amp;"], "),"")</f>
        <v xml:space="preserve">[698, "Kiriath-baal", 31.771104, 34.993812, "Josh 15:60, Josh 18:14", 1, "?"], </v>
      </c>
    </row>
    <row r="700" spans="1:15">
      <c r="A700" t="s">
        <v>1742</v>
      </c>
      <c r="B700" t="s">
        <v>412</v>
      </c>
      <c r="C700" t="s">
        <v>413</v>
      </c>
      <c r="D700" t="s">
        <v>414</v>
      </c>
      <c r="E700" t="s">
        <v>1743</v>
      </c>
      <c r="G700" s="1">
        <v>699</v>
      </c>
      <c r="H700" s="1" t="str">
        <f t="shared" si="47"/>
        <v>~</v>
      </c>
      <c r="I700" s="1" t="str">
        <f t="shared" si="48"/>
        <v/>
      </c>
      <c r="J700" s="1" t="str">
        <f t="shared" si="46"/>
        <v>~</v>
      </c>
      <c r="K700">
        <v>31.765031297033001</v>
      </c>
      <c r="L700">
        <v>35.718565757418098</v>
      </c>
      <c r="M700" s="1">
        <f>IF(J700="",0,1)</f>
        <v>1</v>
      </c>
      <c r="N700" s="1">
        <f t="shared" si="45"/>
        <v>1</v>
      </c>
      <c r="O700" t="str">
        <f>IF(N700=1,CONCATENATE("["&amp;G700&amp;", "&amp;""""&amp;A700&amp;""""&amp;", "&amp;K700&amp;", "&amp;L700&amp;", "&amp;""""&amp;E700&amp;""""&amp;", "&amp;M700&amp;", "&amp;""""&amp;J700&amp;""""&amp;"], "),"")</f>
        <v xml:space="preserve">[699, "Kiriath-huzoth", 31.765031297033, 35.7185657574181, "Num 22:39", 1, "~"], </v>
      </c>
    </row>
    <row r="701" spans="1:15">
      <c r="A701" t="s">
        <v>387</v>
      </c>
      <c r="C701" t="s">
        <v>388</v>
      </c>
      <c r="D701" t="s">
        <v>389</v>
      </c>
      <c r="E701" t="s">
        <v>1744</v>
      </c>
      <c r="G701" s="1">
        <v>700</v>
      </c>
      <c r="H701" s="1" t="str">
        <f t="shared" si="47"/>
        <v/>
      </c>
      <c r="I701" s="1" t="str">
        <f t="shared" si="48"/>
        <v>?</v>
      </c>
      <c r="J701" s="1" t="str">
        <f t="shared" si="46"/>
        <v>?</v>
      </c>
      <c r="K701">
        <v>31.771104000000001</v>
      </c>
      <c r="L701">
        <v>34.993811999999998</v>
      </c>
      <c r="M701" s="1">
        <f>IF(J701="",0,1)</f>
        <v>1</v>
      </c>
      <c r="N701" s="1">
        <f t="shared" si="45"/>
        <v>1</v>
      </c>
      <c r="O701" t="str">
        <f>IF(N701=1,CONCATENATE("["&amp;G701&amp;", "&amp;""""&amp;A701&amp;""""&amp;", "&amp;K701&amp;", "&amp;L701&amp;", "&amp;""""&amp;E701&amp;""""&amp;", "&amp;M701&amp;", "&amp;""""&amp;J701&amp;""""&amp;"], "),"")</f>
        <v xml:space="preserve">[700, "Kiriath-jearim", 31.771104, 34.993812, "Josh 9:17, Josh 15:9, Josh 15:60, Josh 18:14, Josh 18:15, Josh 18:28, Judg 18:12, 1 Sam 6:21, 1 Sam 7:1, 1 Sam 7:2, 1 Chr 13:5, 1 Chr 13:6, 2 Chr 1:4, Neh 7:29, Jer 26:20", 1, "?"], </v>
      </c>
    </row>
    <row r="702" spans="1:15">
      <c r="A702" t="s">
        <v>1745</v>
      </c>
      <c r="B702" t="s">
        <v>889</v>
      </c>
      <c r="C702">
        <v>31.416669599770898</v>
      </c>
      <c r="D702">
        <v>34.966670122800799</v>
      </c>
      <c r="E702" t="s">
        <v>888</v>
      </c>
      <c r="G702" s="1">
        <v>701</v>
      </c>
      <c r="H702" s="1" t="str">
        <f t="shared" si="47"/>
        <v/>
      </c>
      <c r="I702" s="1" t="str">
        <f t="shared" si="48"/>
        <v/>
      </c>
      <c r="J702" s="1" t="str">
        <f t="shared" si="46"/>
        <v/>
      </c>
      <c r="K702">
        <v>31.416669599999999</v>
      </c>
      <c r="L702">
        <v>34.966670120000003</v>
      </c>
      <c r="M702" s="1">
        <f>IF(J702="",0,1)</f>
        <v>0</v>
      </c>
      <c r="N702" s="1">
        <f t="shared" si="45"/>
        <v>1</v>
      </c>
      <c r="O702" t="str">
        <f>IF(N702=1,CONCATENATE("["&amp;G702&amp;", "&amp;""""&amp;A702&amp;""""&amp;", "&amp;K702&amp;", "&amp;L702&amp;", "&amp;""""&amp;E702&amp;""""&amp;", "&amp;M702&amp;", "&amp;""""&amp;J702&amp;""""&amp;"], "),"")</f>
        <v xml:space="preserve">[701, "Kiriath-sannah", 31.4166696, 34.96667012, "Josh 15:49", 0, ""], </v>
      </c>
    </row>
    <row r="703" spans="1:15">
      <c r="A703" t="s">
        <v>1746</v>
      </c>
      <c r="B703" t="s">
        <v>889</v>
      </c>
      <c r="C703">
        <v>31.416669599770898</v>
      </c>
      <c r="D703">
        <v>34.966670122800799</v>
      </c>
      <c r="E703" t="s">
        <v>1747</v>
      </c>
      <c r="G703" s="1">
        <v>702</v>
      </c>
      <c r="H703" s="1" t="str">
        <f t="shared" si="47"/>
        <v/>
      </c>
      <c r="I703" s="1" t="str">
        <f t="shared" si="48"/>
        <v/>
      </c>
      <c r="J703" s="1" t="str">
        <f t="shared" si="46"/>
        <v/>
      </c>
      <c r="K703">
        <v>31.416669599999999</v>
      </c>
      <c r="L703">
        <v>34.966670120000003</v>
      </c>
      <c r="M703" s="1">
        <f>IF(J703="",0,1)</f>
        <v>0</v>
      </c>
      <c r="N703" s="1">
        <f t="shared" si="45"/>
        <v>1</v>
      </c>
      <c r="O703" t="str">
        <f>IF(N703=1,CONCATENATE("["&amp;G703&amp;", "&amp;""""&amp;A703&amp;""""&amp;", "&amp;K703&amp;", "&amp;L703&amp;", "&amp;""""&amp;E703&amp;""""&amp;", "&amp;M703&amp;", "&amp;""""&amp;J703&amp;""""&amp;"], "),"")</f>
        <v xml:space="preserve">[702, "Kiriath-sepher", 31.4166696, 34.96667012, "Josh 15:15, Josh 15:16, Judg 1:11, Judg 1:12", 0, ""], </v>
      </c>
    </row>
    <row r="704" spans="1:15">
      <c r="A704" t="s">
        <v>1695</v>
      </c>
      <c r="C704">
        <v>32.559061</v>
      </c>
      <c r="D704">
        <v>35.246206000000001</v>
      </c>
      <c r="E704" t="s">
        <v>1748</v>
      </c>
      <c r="F704" t="s">
        <v>370</v>
      </c>
      <c r="G704" s="1">
        <v>703</v>
      </c>
      <c r="H704" s="1" t="str">
        <f t="shared" si="47"/>
        <v/>
      </c>
      <c r="I704" s="1" t="str">
        <f t="shared" si="48"/>
        <v/>
      </c>
      <c r="J704" s="1" t="str">
        <f t="shared" si="46"/>
        <v/>
      </c>
      <c r="K704">
        <v>32.559061</v>
      </c>
      <c r="L704">
        <v>35.246206000000001</v>
      </c>
      <c r="M704" s="1">
        <f>IF(J704="",0,1)</f>
        <v>0</v>
      </c>
      <c r="N704" s="1">
        <f t="shared" si="45"/>
        <v>1</v>
      </c>
      <c r="O704" t="str">
        <f>IF(N704=1,CONCATENATE("["&amp;G704&amp;", "&amp;""""&amp;A704&amp;""""&amp;", "&amp;K704&amp;", "&amp;L704&amp;", "&amp;""""&amp;E704&amp;""""&amp;", "&amp;M704&amp;", "&amp;""""&amp;J704&amp;""""&amp;"], "),"")</f>
        <v xml:space="preserve">[703, "Kishion", 32.559061, 35.246206, "Josh 19:20, Josh 21:28", 0, ""], </v>
      </c>
    </row>
    <row r="705" spans="1:15">
      <c r="A705" t="s">
        <v>1749</v>
      </c>
      <c r="C705">
        <v>32.761947999999997</v>
      </c>
      <c r="D705">
        <v>35.064095999999999</v>
      </c>
      <c r="E705" t="s">
        <v>1750</v>
      </c>
      <c r="F705" t="s">
        <v>1122</v>
      </c>
      <c r="G705" s="1">
        <v>704</v>
      </c>
      <c r="H705" s="1" t="str">
        <f t="shared" si="47"/>
        <v/>
      </c>
      <c r="I705" s="1" t="str">
        <f t="shared" si="48"/>
        <v/>
      </c>
      <c r="J705" s="1" t="str">
        <f t="shared" si="46"/>
        <v/>
      </c>
      <c r="K705">
        <v>32.761947999999997</v>
      </c>
      <c r="L705">
        <v>35.064095999999999</v>
      </c>
      <c r="M705" s="1">
        <f>IF(J705="",0,1)</f>
        <v>0</v>
      </c>
      <c r="N705" s="1">
        <f t="shared" si="45"/>
        <v>1</v>
      </c>
      <c r="O705" t="str">
        <f>IF(N705=1,CONCATENATE("["&amp;G705&amp;", "&amp;""""&amp;A705&amp;""""&amp;", "&amp;K705&amp;", "&amp;L705&amp;", "&amp;""""&amp;E705&amp;""""&amp;", "&amp;M705&amp;", "&amp;""""&amp;J705&amp;""""&amp;"], "),"")</f>
        <v xml:space="preserve">[704, "Kishon", 32.761948, 35.064096, "Judg 4:7, Judg 4:13, Judg 5:21, 1 Kgs 18:40, Ps 83:9", 0, ""], </v>
      </c>
    </row>
    <row r="706" spans="1:15">
      <c r="A706" t="s">
        <v>1680</v>
      </c>
      <c r="C706">
        <v>32.753140999999999</v>
      </c>
      <c r="D706">
        <v>35.279335000000003</v>
      </c>
      <c r="E706" t="s">
        <v>1751</v>
      </c>
      <c r="G706" s="1">
        <v>705</v>
      </c>
      <c r="H706" s="1" t="str">
        <f t="shared" si="47"/>
        <v/>
      </c>
      <c r="I706" s="1" t="str">
        <f t="shared" si="48"/>
        <v/>
      </c>
      <c r="J706" s="1" t="str">
        <f t="shared" si="46"/>
        <v/>
      </c>
      <c r="K706">
        <v>32.753140999999999</v>
      </c>
      <c r="L706">
        <v>35.279335000000003</v>
      </c>
      <c r="M706" s="1">
        <f>IF(J706="",0,1)</f>
        <v>0</v>
      </c>
      <c r="N706" s="1">
        <f t="shared" si="45"/>
        <v>1</v>
      </c>
      <c r="O706" t="str">
        <f>IF(N706=1,CONCATENATE("["&amp;G706&amp;", "&amp;""""&amp;A706&amp;""""&amp;", "&amp;K706&amp;", "&amp;L706&amp;", "&amp;""""&amp;E706&amp;""""&amp;", "&amp;M706&amp;", "&amp;""""&amp;J706&amp;""""&amp;"], "),"")</f>
        <v xml:space="preserve">[705, "Kitron", 32.753141, 35.279335, "Judg 1:30", 0, ""], </v>
      </c>
    </row>
    <row r="707" spans="1:15">
      <c r="A707" t="s">
        <v>1752</v>
      </c>
      <c r="B707" t="s">
        <v>868</v>
      </c>
      <c r="C707">
        <v>35.018306000000003</v>
      </c>
      <c r="D707">
        <v>33.207692999999999</v>
      </c>
      <c r="E707" t="s">
        <v>1753</v>
      </c>
      <c r="G707" s="1">
        <v>706</v>
      </c>
      <c r="H707" s="1" t="str">
        <f t="shared" si="47"/>
        <v/>
      </c>
      <c r="I707" s="1" t="str">
        <f t="shared" si="48"/>
        <v/>
      </c>
      <c r="J707" s="1" t="str">
        <f t="shared" si="46"/>
        <v/>
      </c>
      <c r="K707">
        <v>35.018306000000003</v>
      </c>
      <c r="L707">
        <v>33.207692999999999</v>
      </c>
      <c r="M707" s="1">
        <f>IF(J707="",0,1)</f>
        <v>0</v>
      </c>
      <c r="N707" s="1">
        <f t="shared" ref="N707:N770" si="49">IF(AND(K707&lt;&gt;"",L707&lt;&gt;""),1,0)</f>
        <v>1</v>
      </c>
      <c r="O707" t="str">
        <f>IF(N707=1,CONCATENATE("["&amp;G707&amp;", "&amp;""""&amp;A707&amp;""""&amp;", "&amp;K707&amp;", "&amp;L707&amp;", "&amp;""""&amp;E707&amp;""""&amp;", "&amp;M707&amp;", "&amp;""""&amp;J707&amp;""""&amp;"], "),"")</f>
        <v xml:space="preserve">[706, "Kittim", 35.018306, 33.207693, "Num 24:24, Dan 11:30", 0, ""], </v>
      </c>
    </row>
    <row r="708" spans="1:15">
      <c r="A708" t="s">
        <v>1754</v>
      </c>
      <c r="B708" t="s">
        <v>954</v>
      </c>
      <c r="C708" t="s">
        <v>1755</v>
      </c>
      <c r="D708" t="s">
        <v>1756</v>
      </c>
      <c r="E708" t="s">
        <v>1757</v>
      </c>
      <c r="F708" t="s">
        <v>1758</v>
      </c>
      <c r="G708" s="1">
        <v>707</v>
      </c>
      <c r="H708" s="1" t="str">
        <f t="shared" si="47"/>
        <v>&gt;</v>
      </c>
      <c r="I708" s="1" t="str">
        <f t="shared" si="48"/>
        <v/>
      </c>
      <c r="J708" s="1" t="str">
        <f t="shared" si="46"/>
        <v>&gt;</v>
      </c>
      <c r="K708">
        <v>34.798310999999998</v>
      </c>
      <c r="L708">
        <v>48.514966000000001</v>
      </c>
      <c r="M708" s="1">
        <f>IF(J708="",0,1)</f>
        <v>1</v>
      </c>
      <c r="N708" s="1">
        <f t="shared" si="49"/>
        <v>1</v>
      </c>
      <c r="O708" t="str">
        <f>IF(N708=1,CONCATENATE("["&amp;G708&amp;", "&amp;""""&amp;A708&amp;""""&amp;", "&amp;K708&amp;", "&amp;L708&amp;", "&amp;""""&amp;E708&amp;""""&amp;", "&amp;M708&amp;", "&amp;""""&amp;J708&amp;""""&amp;"], "),"")</f>
        <v xml:space="preserve">[707, "Koa", 34.798311, 48.514966, "Ezek 23:23", 1, "&gt;"], </v>
      </c>
    </row>
    <row r="709" spans="1:15">
      <c r="A709" t="s">
        <v>1759</v>
      </c>
      <c r="B709" t="s">
        <v>827</v>
      </c>
      <c r="C709" t="s">
        <v>828</v>
      </c>
      <c r="D709" t="s">
        <v>829</v>
      </c>
      <c r="E709" t="s">
        <v>1760</v>
      </c>
      <c r="F709" t="s">
        <v>590</v>
      </c>
      <c r="G709" s="1">
        <v>708</v>
      </c>
      <c r="H709" s="1" t="str">
        <f t="shared" si="47"/>
        <v>&gt;</v>
      </c>
      <c r="I709" s="1" t="str">
        <f t="shared" si="48"/>
        <v/>
      </c>
      <c r="J709" s="1" t="str">
        <f t="shared" si="46"/>
        <v>&gt;</v>
      </c>
      <c r="K709">
        <v>36.918026953562702</v>
      </c>
      <c r="L709">
        <v>34.891533984225603</v>
      </c>
      <c r="M709" s="1">
        <f>IF(J709="",0,1)</f>
        <v>1</v>
      </c>
      <c r="N709" s="1">
        <f t="shared" si="49"/>
        <v>1</v>
      </c>
      <c r="O709" t="str">
        <f>IF(N709=1,CONCATENATE("["&amp;G709&amp;", "&amp;""""&amp;A709&amp;""""&amp;", "&amp;K709&amp;", "&amp;L709&amp;", "&amp;""""&amp;E709&amp;""""&amp;", "&amp;M709&amp;", "&amp;""""&amp;J709&amp;""""&amp;"], "),"")</f>
        <v xml:space="preserve">[708, "Kue", 36.9180269535627, 34.8915339842256, "1 Kgs 10:28, 2 Chr 1:16", 1, "&gt;"], </v>
      </c>
    </row>
    <row r="710" spans="1:15">
      <c r="A710" t="s">
        <v>1761</v>
      </c>
      <c r="B710" t="s">
        <v>280</v>
      </c>
      <c r="C710" t="s">
        <v>281</v>
      </c>
      <c r="D710" t="s">
        <v>282</v>
      </c>
      <c r="E710" t="s">
        <v>923</v>
      </c>
      <c r="G710" s="1">
        <v>709</v>
      </c>
      <c r="H710" s="1" t="str">
        <f t="shared" si="47"/>
        <v>~</v>
      </c>
      <c r="I710" s="1" t="str">
        <f t="shared" si="48"/>
        <v/>
      </c>
      <c r="J710" s="1" t="str">
        <f t="shared" si="46"/>
        <v>~</v>
      </c>
      <c r="K710">
        <v>31.809899999999999</v>
      </c>
      <c r="L710">
        <v>34.936500000000002</v>
      </c>
      <c r="M710" s="1">
        <f>IF(J710="",0,1)</f>
        <v>1</v>
      </c>
      <c r="N710" s="1">
        <f t="shared" si="49"/>
        <v>1</v>
      </c>
      <c r="O710" t="str">
        <f>IF(N710=1,CONCATENATE("["&amp;G710&amp;", "&amp;""""&amp;A710&amp;""""&amp;", "&amp;K710&amp;", "&amp;L710&amp;", "&amp;""""&amp;E710&amp;""""&amp;", "&amp;M710&amp;", "&amp;""""&amp;J710&amp;""""&amp;"], "),"")</f>
        <v xml:space="preserve">[709, "Laban", 31.8099, 34.9365, "Deut 1:1", 1, "~"], </v>
      </c>
    </row>
    <row r="711" spans="1:15">
      <c r="A711" t="s">
        <v>699</v>
      </c>
      <c r="C711">
        <v>31.564850561162899</v>
      </c>
      <c r="D711">
        <v>34.846725673056604</v>
      </c>
      <c r="E711" t="s">
        <v>1762</v>
      </c>
      <c r="G711" s="1">
        <v>710</v>
      </c>
      <c r="H711" s="1" t="str">
        <f t="shared" si="47"/>
        <v/>
      </c>
      <c r="I711" s="1" t="str">
        <f t="shared" si="48"/>
        <v/>
      </c>
      <c r="J711" s="1" t="str">
        <f t="shared" si="46"/>
        <v/>
      </c>
      <c r="K711">
        <v>31.56485056</v>
      </c>
      <c r="L711">
        <v>34.846725669999998</v>
      </c>
      <c r="M711" s="1">
        <f>IF(J711="",0,1)</f>
        <v>0</v>
      </c>
      <c r="N711" s="1">
        <f t="shared" si="49"/>
        <v>1</v>
      </c>
      <c r="O711" t="str">
        <f>IF(N711=1,CONCATENATE("["&amp;G711&amp;", "&amp;""""&amp;A711&amp;""""&amp;", "&amp;K711&amp;", "&amp;L711&amp;", "&amp;""""&amp;E711&amp;""""&amp;", "&amp;M711&amp;", "&amp;""""&amp;J711&amp;""""&amp;"], "),"")</f>
        <v xml:space="preserve">[710, "Lachish", 31.56485056, 34.84672567, "Josh 10:3, Josh 10:5, Josh 10:23, Josh 10:31, Josh 10:32, Josh 10:33, Josh 10:34, Josh 10:35, Josh 12:11, Josh 15:39, 2 Kgs 14:19, 2 Kgs 18:14, 2 Kgs 18:17, 2 Kgs 19:8, 2 Chr 11:9, 2 Chr 25:27, 2 Chr 32:9, Neh 11:30, Isa 36:2, Isa 37:8, Jer 34:7, Mic 1:13", 0, ""], </v>
      </c>
    </row>
    <row r="712" spans="1:15">
      <c r="A712" t="s">
        <v>1763</v>
      </c>
      <c r="C712">
        <v>31.566666999999999</v>
      </c>
      <c r="D712">
        <v>34.9</v>
      </c>
      <c r="E712" t="s">
        <v>727</v>
      </c>
      <c r="F712" t="s">
        <v>370</v>
      </c>
      <c r="G712" s="1">
        <v>711</v>
      </c>
      <c r="H712" s="1" t="str">
        <f t="shared" si="47"/>
        <v/>
      </c>
      <c r="I712" s="1" t="str">
        <f t="shared" si="48"/>
        <v/>
      </c>
      <c r="J712" s="1" t="str">
        <f t="shared" ref="J712:J775" si="50">IF(H712&lt;&gt;"",H712,IF(I712&lt;&gt;"",I712,""))</f>
        <v/>
      </c>
      <c r="K712">
        <v>31.566666999999999</v>
      </c>
      <c r="L712">
        <v>34.9</v>
      </c>
      <c r="M712" s="1">
        <f>IF(J712="",0,1)</f>
        <v>0</v>
      </c>
      <c r="N712" s="1">
        <f t="shared" si="49"/>
        <v>1</v>
      </c>
      <c r="O712" t="str">
        <f>IF(N712=1,CONCATENATE("["&amp;G712&amp;", "&amp;""""&amp;A712&amp;""""&amp;", "&amp;K712&amp;", "&amp;L712&amp;", "&amp;""""&amp;E712&amp;""""&amp;", "&amp;M712&amp;", "&amp;""""&amp;J712&amp;""""&amp;"], "),"")</f>
        <v xml:space="preserve">[711, "Lahmam", 31.566667, 34.9, "Josh 15:40", 0, ""], </v>
      </c>
    </row>
    <row r="713" spans="1:15">
      <c r="A713" t="s">
        <v>1764</v>
      </c>
      <c r="B713" t="s">
        <v>885</v>
      </c>
      <c r="C713">
        <v>33.248659978973002</v>
      </c>
      <c r="D713">
        <v>35.652483450390399</v>
      </c>
      <c r="E713" t="s">
        <v>1765</v>
      </c>
      <c r="G713" s="1">
        <v>712</v>
      </c>
      <c r="H713" s="1" t="str">
        <f t="shared" si="47"/>
        <v/>
      </c>
      <c r="I713" s="1" t="str">
        <f t="shared" si="48"/>
        <v/>
      </c>
      <c r="J713" s="1" t="str">
        <f t="shared" si="50"/>
        <v/>
      </c>
      <c r="K713">
        <v>33.248659979999999</v>
      </c>
      <c r="L713">
        <v>35.652483449999998</v>
      </c>
      <c r="M713" s="1">
        <f>IF(J713="",0,1)</f>
        <v>0</v>
      </c>
      <c r="N713" s="1">
        <f t="shared" si="49"/>
        <v>1</v>
      </c>
      <c r="O713" t="str">
        <f>IF(N713=1,CONCATENATE("["&amp;G713&amp;", "&amp;""""&amp;A713&amp;""""&amp;", "&amp;K713&amp;", "&amp;L713&amp;", "&amp;""""&amp;E713&amp;""""&amp;", "&amp;M713&amp;", "&amp;""""&amp;J713&amp;""""&amp;"], "),"")</f>
        <v xml:space="preserve">[712, "Laish", 33.24865998, 35.65248345, "Judg 18:7, Judg 18:14, Judg 18:27, Judg 18:29", 0, ""], </v>
      </c>
    </row>
    <row r="714" spans="1:15">
      <c r="A714" t="s">
        <v>1766</v>
      </c>
      <c r="C714">
        <v>31.8</v>
      </c>
      <c r="D714">
        <v>35.25</v>
      </c>
      <c r="E714" t="s">
        <v>1767</v>
      </c>
      <c r="F714" t="s">
        <v>1768</v>
      </c>
      <c r="G714" s="1">
        <v>713</v>
      </c>
      <c r="H714" s="1" t="str">
        <f t="shared" si="47"/>
        <v/>
      </c>
      <c r="I714" s="1" t="str">
        <f t="shared" si="48"/>
        <v/>
      </c>
      <c r="J714" s="1" t="str">
        <f t="shared" si="50"/>
        <v/>
      </c>
      <c r="K714">
        <v>31.8</v>
      </c>
      <c r="L714">
        <v>35.25</v>
      </c>
      <c r="M714" s="1">
        <f>IF(J714="",0,1)</f>
        <v>0</v>
      </c>
      <c r="N714" s="1">
        <f t="shared" si="49"/>
        <v>1</v>
      </c>
      <c r="O714" t="str">
        <f>IF(N714=1,CONCATENATE("["&amp;G714&amp;", "&amp;""""&amp;A714&amp;""""&amp;", "&amp;K714&amp;", "&amp;L714&amp;", "&amp;""""&amp;E714&amp;""""&amp;", "&amp;M714&amp;", "&amp;""""&amp;J714&amp;""""&amp;"], "),"")</f>
        <v xml:space="preserve">[713, "Laishah", 31.8, 35.25, "Isa 10:30", 0, ""], </v>
      </c>
    </row>
    <row r="715" spans="1:15">
      <c r="A715" t="s">
        <v>1769</v>
      </c>
      <c r="B715" t="s">
        <v>372</v>
      </c>
      <c r="C715" t="s">
        <v>373</v>
      </c>
      <c r="D715" t="s">
        <v>374</v>
      </c>
      <c r="E715" t="s">
        <v>67</v>
      </c>
      <c r="G715" s="1">
        <v>714</v>
      </c>
      <c r="H715" s="1" t="str">
        <f t="shared" si="47"/>
        <v>~</v>
      </c>
      <c r="I715" s="1" t="str">
        <f t="shared" si="48"/>
        <v/>
      </c>
      <c r="J715" s="1" t="str">
        <f t="shared" si="50"/>
        <v>~</v>
      </c>
      <c r="K715">
        <v>32.686956402431797</v>
      </c>
      <c r="L715">
        <v>35.3909130429968</v>
      </c>
      <c r="M715" s="1">
        <f>IF(J715="",0,1)</f>
        <v>1</v>
      </c>
      <c r="N715" s="1">
        <f t="shared" si="49"/>
        <v>1</v>
      </c>
      <c r="O715" t="str">
        <f>IF(N715=1,CONCATENATE("["&amp;G715&amp;", "&amp;""""&amp;A715&amp;""""&amp;", "&amp;K715&amp;", "&amp;L715&amp;", "&amp;""""&amp;E715&amp;""""&amp;", "&amp;M715&amp;", "&amp;""""&amp;J715&amp;""""&amp;"], "),"")</f>
        <v xml:space="preserve">[714, "Lakkum", 32.6869564024318, 35.3909130429968, "Josh 19:33", 1, "~"], </v>
      </c>
    </row>
    <row r="716" spans="1:15">
      <c r="A716" t="s">
        <v>1770</v>
      </c>
      <c r="C716">
        <v>37.7698672376141</v>
      </c>
      <c r="D716">
        <v>29.064501102370699</v>
      </c>
      <c r="E716" t="s">
        <v>1771</v>
      </c>
      <c r="G716" s="1">
        <v>715</v>
      </c>
      <c r="H716" s="1" t="str">
        <f t="shared" si="47"/>
        <v/>
      </c>
      <c r="I716" s="1" t="str">
        <f t="shared" si="48"/>
        <v/>
      </c>
      <c r="J716" s="1" t="str">
        <f t="shared" si="50"/>
        <v/>
      </c>
      <c r="K716">
        <v>37.769867240000004</v>
      </c>
      <c r="L716">
        <v>29.064501100000001</v>
      </c>
      <c r="M716" s="1">
        <f>IF(J716="",0,1)</f>
        <v>0</v>
      </c>
      <c r="N716" s="1">
        <f t="shared" si="49"/>
        <v>1</v>
      </c>
      <c r="O716" t="str">
        <f>IF(N716=1,CONCATENATE("["&amp;G716&amp;", "&amp;""""&amp;A716&amp;""""&amp;", "&amp;K716&amp;", "&amp;L716&amp;", "&amp;""""&amp;E716&amp;""""&amp;", "&amp;M716&amp;", "&amp;""""&amp;J716&amp;""""&amp;"], "),"")</f>
        <v xml:space="preserve">[715, "Laodicea", 37.76986724, 29.0645011, "Col 2:1, Col 4:13, Col 4:15, Col 4:16, Rev 1:11, Rev 3:14", 0, ""], </v>
      </c>
    </row>
    <row r="717" spans="1:15">
      <c r="A717" t="s">
        <v>1772</v>
      </c>
      <c r="C717">
        <v>34.934917343640301</v>
      </c>
      <c r="D717">
        <v>24.809198991725101</v>
      </c>
      <c r="E717" t="s">
        <v>1127</v>
      </c>
      <c r="G717" s="1">
        <v>716</v>
      </c>
      <c r="H717" s="1" t="str">
        <f t="shared" ref="H717:H780" si="51">IF(ISNUMBER(LEFT(C717,1)*1),"",LEFT(C717,1))</f>
        <v/>
      </c>
      <c r="I717" s="1" t="str">
        <f t="shared" ref="I717:I780" si="52">IF(ISNUMBER(RIGHT(C717,1)*1),"",RIGHT(C717,1))</f>
        <v/>
      </c>
      <c r="J717" s="1" t="str">
        <f t="shared" si="50"/>
        <v/>
      </c>
      <c r="K717">
        <v>34.934917339999998</v>
      </c>
      <c r="L717">
        <v>24.809198989999999</v>
      </c>
      <c r="M717" s="1">
        <f>IF(J717="",0,1)</f>
        <v>0</v>
      </c>
      <c r="N717" s="1">
        <f t="shared" si="49"/>
        <v>1</v>
      </c>
      <c r="O717" t="str">
        <f>IF(N717=1,CONCATENATE("["&amp;G717&amp;", "&amp;""""&amp;A717&amp;""""&amp;", "&amp;K717&amp;", "&amp;L717&amp;", "&amp;""""&amp;E717&amp;""""&amp;", "&amp;M717&amp;", "&amp;""""&amp;J717&amp;""""&amp;"], "),"")</f>
        <v xml:space="preserve">[716, "Lasea", 34.93491734, 24.80919899, "Acts 27:8", 0, ""], </v>
      </c>
    </row>
    <row r="718" spans="1:15">
      <c r="A718" t="s">
        <v>1773</v>
      </c>
      <c r="C718">
        <v>31.718147999999999</v>
      </c>
      <c r="D718">
        <v>35.584826</v>
      </c>
      <c r="E718" t="s">
        <v>1774</v>
      </c>
      <c r="F718" t="s">
        <v>1775</v>
      </c>
      <c r="G718" s="1">
        <v>717</v>
      </c>
      <c r="H718" s="1" t="str">
        <f t="shared" si="51"/>
        <v/>
      </c>
      <c r="I718" s="1" t="str">
        <f t="shared" si="52"/>
        <v/>
      </c>
      <c r="J718" s="1" t="str">
        <f t="shared" si="50"/>
        <v/>
      </c>
      <c r="K718">
        <v>31.718147999999999</v>
      </c>
      <c r="L718">
        <v>35.584826</v>
      </c>
      <c r="M718" s="1">
        <f>IF(J718="",0,1)</f>
        <v>0</v>
      </c>
      <c r="N718" s="1">
        <f t="shared" si="49"/>
        <v>1</v>
      </c>
      <c r="O718" t="str">
        <f>IF(N718=1,CONCATENATE("["&amp;G718&amp;", "&amp;""""&amp;A718&amp;""""&amp;", "&amp;K718&amp;", "&amp;L718&amp;", "&amp;""""&amp;E718&amp;""""&amp;", "&amp;M718&amp;", "&amp;""""&amp;J718&amp;""""&amp;"], "),"")</f>
        <v xml:space="preserve">[717, "Lasha", 31.718148, 35.584826, "Gen 10:19", 0, ""], </v>
      </c>
    </row>
    <row r="719" spans="1:15">
      <c r="A719" t="s">
        <v>1776</v>
      </c>
      <c r="C719">
        <v>32.725439999999999</v>
      </c>
      <c r="D719">
        <v>35.467002000000001</v>
      </c>
      <c r="E719" t="s">
        <v>1777</v>
      </c>
      <c r="F719" t="s">
        <v>1778</v>
      </c>
      <c r="G719" s="1">
        <v>718</v>
      </c>
      <c r="H719" s="1" t="str">
        <f t="shared" si="51"/>
        <v/>
      </c>
      <c r="I719" s="1" t="str">
        <f t="shared" si="52"/>
        <v/>
      </c>
      <c r="J719" s="1" t="str">
        <f t="shared" si="50"/>
        <v/>
      </c>
      <c r="K719">
        <v>32.725439999999999</v>
      </c>
      <c r="L719">
        <v>35.467002000000001</v>
      </c>
      <c r="M719" s="1">
        <f>IF(J719="",0,1)</f>
        <v>0</v>
      </c>
      <c r="N719" s="1">
        <f t="shared" si="49"/>
        <v>1</v>
      </c>
      <c r="O719" t="str">
        <f>IF(N719=1,CONCATENATE("["&amp;G719&amp;", "&amp;""""&amp;A719&amp;""""&amp;", "&amp;K719&amp;", "&amp;L719&amp;", "&amp;""""&amp;E719&amp;""""&amp;", "&amp;M719&amp;", "&amp;""""&amp;J719&amp;""""&amp;"], "),"")</f>
        <v xml:space="preserve">[718, "Lasharon", 32.72544, 35.467002, "Josh 12:18", 0, ""], </v>
      </c>
    </row>
    <row r="720" spans="1:15">
      <c r="A720" t="s">
        <v>1779</v>
      </c>
      <c r="C720" t="s">
        <v>1780</v>
      </c>
      <c r="D720" t="s">
        <v>1781</v>
      </c>
      <c r="E720" t="s">
        <v>1782</v>
      </c>
      <c r="F720" t="s">
        <v>49</v>
      </c>
      <c r="G720" s="1">
        <v>719</v>
      </c>
      <c r="H720" s="1" t="str">
        <f t="shared" si="51"/>
        <v>&gt;</v>
      </c>
      <c r="I720" s="1" t="str">
        <f t="shared" si="52"/>
        <v/>
      </c>
      <c r="J720" s="1" t="str">
        <f t="shared" si="50"/>
        <v>&gt;</v>
      </c>
      <c r="K720">
        <v>33.752479000000001</v>
      </c>
      <c r="L720">
        <v>35.590803999999999</v>
      </c>
      <c r="M720" s="1">
        <f>IF(J720="",0,1)</f>
        <v>1</v>
      </c>
      <c r="N720" s="1">
        <f t="shared" si="49"/>
        <v>1</v>
      </c>
      <c r="O720" t="str">
        <f>IF(N720=1,CONCATENATE("["&amp;G720&amp;", "&amp;""""&amp;A720&amp;""""&amp;", "&amp;K720&amp;", "&amp;L720&amp;", "&amp;""""&amp;E720&amp;""""&amp;", "&amp;M720&amp;", "&amp;""""&amp;J720&amp;""""&amp;"], "),"")</f>
        <v xml:space="preserve">[719, "Lebanon", 33.752479, 35.590804, "Deut 1:7, Deut 3:25, Deut 11:24, Josh 1:4, Josh 9:1, Josh 13:5, Josh 13:6, Judg 9:15, 1 Kgs 4:33, 1 Kgs 5:6, 1 Kgs 5:9, 1 Kgs 5:14, 1 Kgs 9:19, 2 Kgs 14:9, 2 Kgs 19:23, 2 Chr 2:8, 2 Chr 2:16, 2 Chr 8:6, 2 Chr 25:18, Ezra 3:7, Ps 29:5, Ps 29:6, Ps 72:16, Ps 92:12, Ps 104:16, Sng 3:9, Sng 4:8, Sng 4:11, Sng 4:15, Sng 5:15, Sng 7:4, Isa 2:13, Isa 10:34, Isa 14:8, Isa 29:17, Isa 33:9, Isa 35:2, Isa 37:24, Isa 40:16, Isa 60:13, Jer 18:14, Jer 22:6, Jer 22:20, Jer 22:23, Ezek 17:3, Ezek 27:5, Ezek 31:3, Ezek 31:15, Ezek 31:16, Hos 14:5, Hos 14:6, Hos 14:7, Nahum 1:4, Hab 2:17, Zech 10:10, Zech 11:1", 1, "&gt;"], </v>
      </c>
    </row>
    <row r="721" spans="1:15">
      <c r="A721" t="s">
        <v>1783</v>
      </c>
      <c r="B721" t="s">
        <v>547</v>
      </c>
      <c r="C721" t="s">
        <v>548</v>
      </c>
      <c r="D721" t="s">
        <v>549</v>
      </c>
      <c r="E721" t="s">
        <v>1784</v>
      </c>
      <c r="G721" s="1">
        <v>720</v>
      </c>
      <c r="H721" s="1" t="str">
        <f t="shared" si="51"/>
        <v>~</v>
      </c>
      <c r="I721" s="1" t="str">
        <f t="shared" si="52"/>
        <v/>
      </c>
      <c r="J721" s="1" t="str">
        <f t="shared" si="50"/>
        <v>~</v>
      </c>
      <c r="K721">
        <v>31.391667999999999</v>
      </c>
      <c r="L721">
        <v>34.940502000000002</v>
      </c>
      <c r="M721" s="1">
        <f>IF(J721="",0,1)</f>
        <v>1</v>
      </c>
      <c r="N721" s="1">
        <f t="shared" si="49"/>
        <v>1</v>
      </c>
      <c r="O721" t="str">
        <f>IF(N721=1,CONCATENATE("["&amp;G721&amp;", "&amp;""""&amp;A721&amp;""""&amp;", "&amp;K721&amp;", "&amp;L721&amp;", "&amp;""""&amp;E721&amp;""""&amp;", "&amp;M721&amp;", "&amp;""""&amp;J721&amp;""""&amp;"], "),"")</f>
        <v xml:space="preserve">[720, "Lebaoth", 31.391668, 34.940502, "Josh 15:32", 1, "~"], </v>
      </c>
    </row>
    <row r="722" spans="1:15">
      <c r="A722" t="s">
        <v>1785</v>
      </c>
      <c r="B722" t="s">
        <v>774</v>
      </c>
      <c r="C722" t="s">
        <v>775</v>
      </c>
      <c r="D722" t="s">
        <v>776</v>
      </c>
      <c r="E722" t="s">
        <v>1786</v>
      </c>
      <c r="G722" s="1">
        <v>721</v>
      </c>
      <c r="H722" s="1" t="str">
        <f t="shared" si="51"/>
        <v>&gt;</v>
      </c>
      <c r="I722" s="1" t="str">
        <f t="shared" si="52"/>
        <v/>
      </c>
      <c r="J722" s="1" t="str">
        <f t="shared" si="50"/>
        <v>&gt;</v>
      </c>
      <c r="K722">
        <v>30.962052047456901</v>
      </c>
      <c r="L722">
        <v>46.103741957741597</v>
      </c>
      <c r="M722" s="1">
        <f>IF(J722="",0,1)</f>
        <v>1</v>
      </c>
      <c r="N722" s="1">
        <f t="shared" si="49"/>
        <v>1</v>
      </c>
      <c r="O722" t="str">
        <f>IF(N722=1,CONCATENATE("["&amp;G722&amp;", "&amp;""""&amp;A722&amp;""""&amp;", "&amp;K722&amp;", "&amp;L722&amp;", "&amp;""""&amp;E722&amp;""""&amp;", "&amp;M722&amp;", "&amp;""""&amp;J722&amp;""""&amp;"], "),"")</f>
        <v xml:space="preserve">[721, "Leb-kamai", 30.9620520474569, 46.1037419577416, "Jer 51:1", 1, "&gt;"], </v>
      </c>
    </row>
    <row r="723" spans="1:15">
      <c r="A723" t="s">
        <v>1787</v>
      </c>
      <c r="B723" t="s">
        <v>266</v>
      </c>
      <c r="C723">
        <v>35.136203999999999</v>
      </c>
      <c r="D723">
        <v>36.749487999999999</v>
      </c>
      <c r="E723" t="s">
        <v>1788</v>
      </c>
      <c r="G723" s="1">
        <v>722</v>
      </c>
      <c r="H723" s="1" t="str">
        <f t="shared" si="51"/>
        <v/>
      </c>
      <c r="I723" s="1" t="str">
        <f t="shared" si="52"/>
        <v/>
      </c>
      <c r="J723" s="1" t="str">
        <f t="shared" si="50"/>
        <v/>
      </c>
      <c r="K723">
        <v>35.136203999999999</v>
      </c>
      <c r="L723">
        <v>36.749487999999999</v>
      </c>
      <c r="M723" s="1">
        <f>IF(J723="",0,1)</f>
        <v>0</v>
      </c>
      <c r="N723" s="1">
        <f t="shared" si="49"/>
        <v>1</v>
      </c>
      <c r="O723" t="str">
        <f>IF(N723=1,CONCATENATE("["&amp;G723&amp;", "&amp;""""&amp;A723&amp;""""&amp;", "&amp;K723&amp;", "&amp;L723&amp;", "&amp;""""&amp;E723&amp;""""&amp;", "&amp;M723&amp;", "&amp;""""&amp;J723&amp;""""&amp;"], "),"")</f>
        <v xml:space="preserve">[722, "Lebo-hamath", 35.136204, 36.749488, "Num 13:21, Num 34:8, Josh 13:5, Judg 3:3, 1 Kgs 8:65, 2 Kgs 14:25, 1 Chr 13:5, 2 Chr 7:8, Ezek 47:15, Ezek 47:20, Ezek 48:1, Amos 6:14", 0, ""], </v>
      </c>
    </row>
    <row r="724" spans="1:15">
      <c r="A724" t="s">
        <v>1789</v>
      </c>
      <c r="C724">
        <v>32.070770000000003</v>
      </c>
      <c r="D724">
        <v>35.239871000000001</v>
      </c>
      <c r="E724" t="s">
        <v>1790</v>
      </c>
      <c r="F724" t="s">
        <v>1791</v>
      </c>
      <c r="G724" s="1">
        <v>723</v>
      </c>
      <c r="H724" s="1" t="str">
        <f t="shared" si="51"/>
        <v/>
      </c>
      <c r="I724" s="1" t="str">
        <f t="shared" si="52"/>
        <v/>
      </c>
      <c r="J724" s="1" t="str">
        <f t="shared" si="50"/>
        <v/>
      </c>
      <c r="K724">
        <v>32.070770000000003</v>
      </c>
      <c r="L724">
        <v>35.239871000000001</v>
      </c>
      <c r="M724" s="1">
        <f>IF(J724="",0,1)</f>
        <v>0</v>
      </c>
      <c r="N724" s="1">
        <f t="shared" si="49"/>
        <v>1</v>
      </c>
      <c r="O724" t="str">
        <f>IF(N724=1,CONCATENATE("["&amp;G724&amp;", "&amp;""""&amp;A724&amp;""""&amp;", "&amp;K724&amp;", "&amp;L724&amp;", "&amp;""""&amp;E724&amp;""""&amp;", "&amp;M724&amp;", "&amp;""""&amp;J724&amp;""""&amp;"], "),"")</f>
        <v xml:space="preserve">[723, "Lebonah", 32.07077, 35.239871, "Judg 21:19", 0, ""], </v>
      </c>
    </row>
    <row r="725" spans="1:15">
      <c r="A725" t="s">
        <v>1792</v>
      </c>
      <c r="B725" t="s">
        <v>613</v>
      </c>
      <c r="C725">
        <v>31.705361291746598</v>
      </c>
      <c r="D725">
        <v>35.210266301052002</v>
      </c>
      <c r="E725" t="s">
        <v>852</v>
      </c>
      <c r="F725" t="s">
        <v>26</v>
      </c>
      <c r="G725" s="1">
        <v>724</v>
      </c>
      <c r="H725" s="1" t="str">
        <f t="shared" si="51"/>
        <v/>
      </c>
      <c r="I725" s="1" t="str">
        <f t="shared" si="52"/>
        <v/>
      </c>
      <c r="J725" s="1" t="str">
        <f t="shared" si="50"/>
        <v/>
      </c>
      <c r="K725">
        <v>31.705361289999999</v>
      </c>
      <c r="L725">
        <v>35.210266300000001</v>
      </c>
      <c r="M725" s="1">
        <f>IF(J725="",0,1)</f>
        <v>0</v>
      </c>
      <c r="N725" s="1">
        <f t="shared" si="49"/>
        <v>1</v>
      </c>
      <c r="O725" t="str">
        <f>IF(N725=1,CONCATENATE("["&amp;G725&amp;", "&amp;""""&amp;A725&amp;""""&amp;", "&amp;K725&amp;", "&amp;L725&amp;", "&amp;""""&amp;E725&amp;""""&amp;", "&amp;M725&amp;", "&amp;""""&amp;J725&amp;""""&amp;"], "),"")</f>
        <v xml:space="preserve">[724, "Lehem", 31.70536129, 35.2102663, "1 Chr 4:22", 0, ""], </v>
      </c>
    </row>
    <row r="726" spans="1:15">
      <c r="A726" t="s">
        <v>1793</v>
      </c>
      <c r="B726" t="s">
        <v>653</v>
      </c>
      <c r="C726" t="s">
        <v>1046</v>
      </c>
      <c r="D726" t="s">
        <v>1047</v>
      </c>
      <c r="E726" t="s">
        <v>1794</v>
      </c>
      <c r="G726" s="1">
        <v>725</v>
      </c>
      <c r="H726" s="1" t="str">
        <f t="shared" si="51"/>
        <v>~</v>
      </c>
      <c r="I726" s="1" t="str">
        <f t="shared" si="52"/>
        <v/>
      </c>
      <c r="J726" s="1" t="str">
        <f t="shared" si="50"/>
        <v>~</v>
      </c>
      <c r="K726">
        <v>31.7527483581148</v>
      </c>
      <c r="L726">
        <v>34.976609131477304</v>
      </c>
      <c r="M726" s="1">
        <f>IF(J726="",0,1)</f>
        <v>1</v>
      </c>
      <c r="N726" s="1">
        <f t="shared" si="49"/>
        <v>1</v>
      </c>
      <c r="O726" t="str">
        <f>IF(N726=1,CONCATENATE("["&amp;G726&amp;", "&amp;""""&amp;A726&amp;""""&amp;", "&amp;K726&amp;", "&amp;L726&amp;", "&amp;""""&amp;E726&amp;""""&amp;", "&amp;M726&amp;", "&amp;""""&amp;J726&amp;""""&amp;"], "),"")</f>
        <v xml:space="preserve">[725, "Lehi", 31.7527483581148, 34.9766091314773, "Judg 15:9, Judg 15:14, Judg 15:19, 2 Sam 23:11", 1, "~"], </v>
      </c>
    </row>
    <row r="727" spans="1:15">
      <c r="A727" t="s">
        <v>1795</v>
      </c>
      <c r="B727" t="s">
        <v>885</v>
      </c>
      <c r="C727">
        <v>33.248659978973002</v>
      </c>
      <c r="D727">
        <v>35.652483450390399</v>
      </c>
      <c r="E727" t="s">
        <v>1796</v>
      </c>
      <c r="G727" s="1">
        <v>726</v>
      </c>
      <c r="H727" s="1" t="str">
        <f t="shared" si="51"/>
        <v/>
      </c>
      <c r="I727" s="1" t="str">
        <f t="shared" si="52"/>
        <v/>
      </c>
      <c r="J727" s="1" t="str">
        <f t="shared" si="50"/>
        <v/>
      </c>
      <c r="K727">
        <v>33.248659979999999</v>
      </c>
      <c r="L727">
        <v>35.652483449999998</v>
      </c>
      <c r="M727" s="1">
        <f>IF(J727="",0,1)</f>
        <v>0</v>
      </c>
      <c r="N727" s="1">
        <f t="shared" si="49"/>
        <v>1</v>
      </c>
      <c r="O727" t="str">
        <f>IF(N727=1,CONCATENATE("["&amp;G727&amp;", "&amp;""""&amp;A727&amp;""""&amp;", "&amp;K727&amp;", "&amp;L727&amp;", "&amp;""""&amp;E727&amp;""""&amp;", "&amp;M727&amp;", "&amp;""""&amp;J727&amp;""""&amp;"], "),"")</f>
        <v xml:space="preserve">[726, "Leshem", 33.24865998, 35.65248345, "Josh 19:47", 0, ""], </v>
      </c>
    </row>
    <row r="728" spans="1:15">
      <c r="A728" t="s">
        <v>1797</v>
      </c>
      <c r="B728" t="s">
        <v>699</v>
      </c>
      <c r="C728" t="s">
        <v>700</v>
      </c>
      <c r="D728" t="s">
        <v>701</v>
      </c>
      <c r="E728" t="s">
        <v>1798</v>
      </c>
      <c r="G728" s="1">
        <v>727</v>
      </c>
      <c r="H728" s="1" t="str">
        <f t="shared" si="51"/>
        <v>~</v>
      </c>
      <c r="I728" s="1" t="str">
        <f t="shared" si="52"/>
        <v/>
      </c>
      <c r="J728" s="1" t="str">
        <f t="shared" si="50"/>
        <v>~</v>
      </c>
      <c r="K728">
        <v>31.564850561162899</v>
      </c>
      <c r="L728">
        <v>34.846725673056604</v>
      </c>
      <c r="M728" s="1">
        <f>IF(J728="",0,1)</f>
        <v>1</v>
      </c>
      <c r="N728" s="1">
        <f t="shared" si="49"/>
        <v>1</v>
      </c>
      <c r="O728" t="str">
        <f>IF(N728=1,CONCATENATE("["&amp;G728&amp;", "&amp;""""&amp;A728&amp;""""&amp;", "&amp;K728&amp;", "&amp;L728&amp;", "&amp;""""&amp;E728&amp;""""&amp;", "&amp;M728&amp;", "&amp;""""&amp;J728&amp;""""&amp;"], "),"")</f>
        <v xml:space="preserve">[727, "Libnah 1", 31.5648505611629, 34.8467256730566, "Josh 10:29, Josh 10:31, Josh 10:32, Josh 10:39, Josh 12:15, Josh 15:42, Josh 21:13, 2 Kgs 8:22, 2 Kgs 19:8, 2 Kgs 23:31, 2 Kgs 24:18, 1 Chr 6:57, 2 Chr 21:10, Isa 37:8, Jer 52:1", 1, "~"], </v>
      </c>
    </row>
    <row r="729" spans="1:15">
      <c r="A729" t="s">
        <v>1799</v>
      </c>
      <c r="B729" t="s">
        <v>280</v>
      </c>
      <c r="C729" t="s">
        <v>281</v>
      </c>
      <c r="D729" t="s">
        <v>282</v>
      </c>
      <c r="E729" t="s">
        <v>1800</v>
      </c>
      <c r="G729" s="1">
        <v>728</v>
      </c>
      <c r="H729" s="1" t="str">
        <f t="shared" si="51"/>
        <v>~</v>
      </c>
      <c r="I729" s="1" t="str">
        <f t="shared" si="52"/>
        <v/>
      </c>
      <c r="J729" s="1" t="str">
        <f t="shared" si="50"/>
        <v>~</v>
      </c>
      <c r="K729">
        <v>31.809899999999999</v>
      </c>
      <c r="L729">
        <v>34.936500000000002</v>
      </c>
      <c r="M729" s="1">
        <f>IF(J729="",0,1)</f>
        <v>1</v>
      </c>
      <c r="N729" s="1">
        <f t="shared" si="49"/>
        <v>1</v>
      </c>
      <c r="O729" t="str">
        <f>IF(N729=1,CONCATENATE("["&amp;G729&amp;", "&amp;""""&amp;A729&amp;""""&amp;", "&amp;K729&amp;", "&amp;L729&amp;", "&amp;""""&amp;E729&amp;""""&amp;", "&amp;M729&amp;", "&amp;""""&amp;J729&amp;""""&amp;"], "),"")</f>
        <v xml:space="preserve">[728, "Libnah 2", 31.8099, 34.9365, "Num 33:20, Num 33:21", 1, "~"], </v>
      </c>
    </row>
    <row r="730" spans="1:15">
      <c r="A730" t="s">
        <v>1801</v>
      </c>
      <c r="B730" t="s">
        <v>870</v>
      </c>
      <c r="C730" t="s">
        <v>1802</v>
      </c>
      <c r="D730" t="s">
        <v>1803</v>
      </c>
      <c r="E730" t="s">
        <v>1804</v>
      </c>
      <c r="G730" s="1">
        <v>729</v>
      </c>
      <c r="H730" s="1" t="str">
        <f t="shared" si="51"/>
        <v>&gt;</v>
      </c>
      <c r="I730" s="1" t="str">
        <f t="shared" si="52"/>
        <v/>
      </c>
      <c r="J730" s="1" t="str">
        <f t="shared" si="50"/>
        <v>&gt;</v>
      </c>
      <c r="K730">
        <v>32.824978999999999</v>
      </c>
      <c r="L730">
        <v>21.858301000000001</v>
      </c>
      <c r="M730" s="1">
        <f>IF(J730="",0,1)</f>
        <v>1</v>
      </c>
      <c r="N730" s="1">
        <f t="shared" si="49"/>
        <v>1</v>
      </c>
      <c r="O730" t="str">
        <f>IF(N730=1,CONCATENATE("["&amp;G730&amp;", "&amp;""""&amp;A730&amp;""""&amp;", "&amp;K730&amp;", "&amp;L730&amp;", "&amp;""""&amp;E730&amp;""""&amp;", "&amp;M730&amp;", "&amp;""""&amp;J730&amp;""""&amp;"], "),"")</f>
        <v xml:space="preserve">[729, "Libya", 32.824979, 21.858301, "Ezek 30:5, Acts 2:10", 1, "&gt;"], </v>
      </c>
    </row>
    <row r="731" spans="1:15">
      <c r="A731" t="s">
        <v>1805</v>
      </c>
      <c r="C731">
        <v>31.9513888888888</v>
      </c>
      <c r="D731">
        <v>34.8952777777777</v>
      </c>
      <c r="E731" t="s">
        <v>1806</v>
      </c>
      <c r="G731" s="1">
        <v>730</v>
      </c>
      <c r="H731" s="1" t="str">
        <f t="shared" si="51"/>
        <v/>
      </c>
      <c r="I731" s="1" t="str">
        <f t="shared" si="52"/>
        <v/>
      </c>
      <c r="J731" s="1" t="str">
        <f t="shared" si="50"/>
        <v/>
      </c>
      <c r="K731">
        <v>31.95138889</v>
      </c>
      <c r="L731">
        <v>34.895277780000001</v>
      </c>
      <c r="M731" s="1">
        <f>IF(J731="",0,1)</f>
        <v>0</v>
      </c>
      <c r="N731" s="1">
        <f t="shared" si="49"/>
        <v>1</v>
      </c>
      <c r="O731" t="str">
        <f>IF(N731=1,CONCATENATE("["&amp;G731&amp;", "&amp;""""&amp;A731&amp;""""&amp;", "&amp;K731&amp;", "&amp;L731&amp;", "&amp;""""&amp;E731&amp;""""&amp;", "&amp;M731&amp;", "&amp;""""&amp;J731&amp;""""&amp;"], "),"")</f>
        <v xml:space="preserve">[730, "Lod", 31.95138889, 34.89527778, "1 Chr 8:12, Ezra 2:33, Neh 7:37, Neh 11:35", 0, ""], </v>
      </c>
    </row>
    <row r="732" spans="1:15">
      <c r="A732" t="s">
        <v>895</v>
      </c>
      <c r="C732">
        <v>32.662488000000003</v>
      </c>
      <c r="D732">
        <v>35.783568000000002</v>
      </c>
      <c r="E732" t="s">
        <v>1807</v>
      </c>
      <c r="G732" s="1">
        <v>731</v>
      </c>
      <c r="H732" s="1" t="str">
        <f t="shared" si="51"/>
        <v/>
      </c>
      <c r="I732" s="1" t="str">
        <f t="shared" si="52"/>
        <v/>
      </c>
      <c r="J732" s="1" t="str">
        <f t="shared" si="50"/>
        <v/>
      </c>
      <c r="K732">
        <v>32.662488000000003</v>
      </c>
      <c r="L732">
        <v>35.783568000000002</v>
      </c>
      <c r="M732" s="1">
        <f>IF(J732="",0,1)</f>
        <v>0</v>
      </c>
      <c r="N732" s="1">
        <f t="shared" si="49"/>
        <v>1</v>
      </c>
      <c r="O732" t="str">
        <f>IF(N732=1,CONCATENATE("["&amp;G732&amp;", "&amp;""""&amp;A732&amp;""""&amp;", "&amp;K732&amp;", "&amp;L732&amp;", "&amp;""""&amp;E732&amp;""""&amp;", "&amp;M732&amp;", "&amp;""""&amp;J732&amp;""""&amp;"], "),"")</f>
        <v xml:space="preserve">[731, "Lo-debar", 32.662488, 35.783568, "2 Sam 9:4, 2 Sam 9:5, 2 Sam 17:27, Amos 6:13", 0, ""], </v>
      </c>
    </row>
    <row r="733" spans="1:15">
      <c r="A733" t="s">
        <v>604</v>
      </c>
      <c r="C733">
        <v>31.878925959869001</v>
      </c>
      <c r="D733">
        <v>35.123567444661496</v>
      </c>
      <c r="E733" t="s">
        <v>1808</v>
      </c>
      <c r="G733" s="1">
        <v>732</v>
      </c>
      <c r="H733" s="1" t="str">
        <f t="shared" si="51"/>
        <v/>
      </c>
      <c r="I733" s="1" t="str">
        <f t="shared" si="52"/>
        <v/>
      </c>
      <c r="J733" s="1" t="str">
        <f t="shared" si="50"/>
        <v/>
      </c>
      <c r="K733">
        <v>31.87892596</v>
      </c>
      <c r="L733">
        <v>35.123567440000002</v>
      </c>
      <c r="M733" s="1">
        <f>IF(J733="",0,1)</f>
        <v>0</v>
      </c>
      <c r="N733" s="1">
        <f t="shared" si="49"/>
        <v>1</v>
      </c>
      <c r="O733" t="str">
        <f>IF(N733=1,CONCATENATE("["&amp;G733&amp;", "&amp;""""&amp;A733&amp;""""&amp;", "&amp;K733&amp;", "&amp;L733&amp;", "&amp;""""&amp;E733&amp;""""&amp;", "&amp;M733&amp;", "&amp;""""&amp;J733&amp;""""&amp;"], "),"")</f>
        <v xml:space="preserve">[732, "Lower Beth-horon", 31.87892596, 35.12356744, "Josh 16:3, Josh 18:13, 1 Kgs 9:17, 2 Chr 8:5", 0, ""], </v>
      </c>
    </row>
    <row r="734" spans="1:15">
      <c r="A734" t="s">
        <v>1809</v>
      </c>
      <c r="B734" t="s">
        <v>604</v>
      </c>
      <c r="C734">
        <v>31.878925959869001</v>
      </c>
      <c r="D734">
        <v>35.123567444661496</v>
      </c>
      <c r="E734" t="s">
        <v>1810</v>
      </c>
      <c r="G734" s="1">
        <v>733</v>
      </c>
      <c r="H734" s="1" t="str">
        <f t="shared" si="51"/>
        <v/>
      </c>
      <c r="I734" s="1" t="str">
        <f t="shared" si="52"/>
        <v/>
      </c>
      <c r="J734" s="1" t="str">
        <f t="shared" si="50"/>
        <v/>
      </c>
      <c r="K734">
        <v>31.87892596</v>
      </c>
      <c r="L734">
        <v>35.123567440000002</v>
      </c>
      <c r="M734" s="1">
        <f>IF(J734="",0,1)</f>
        <v>0</v>
      </c>
      <c r="N734" s="1">
        <f t="shared" si="49"/>
        <v>1</v>
      </c>
      <c r="O734" t="str">
        <f>IF(N734=1,CONCATENATE("["&amp;G734&amp;", "&amp;""""&amp;A734&amp;""""&amp;", "&amp;K734&amp;", "&amp;L734&amp;", "&amp;""""&amp;E734&amp;""""&amp;", "&amp;M734&amp;", "&amp;""""&amp;J734&amp;""""&amp;"], "),"")</f>
        <v xml:space="preserve">[733, "Lower and Upper Beth-horon", 31.87892596, 35.12356744, "1 Chr 7:24", 0, ""], </v>
      </c>
    </row>
    <row r="735" spans="1:15">
      <c r="A735" t="s">
        <v>1811</v>
      </c>
      <c r="B735" t="s">
        <v>1805</v>
      </c>
      <c r="C735">
        <v>31.9513888888888</v>
      </c>
      <c r="D735">
        <v>34.8952777777777</v>
      </c>
      <c r="E735" t="s">
        <v>1812</v>
      </c>
      <c r="G735" s="1">
        <v>734</v>
      </c>
      <c r="H735" s="1" t="str">
        <f t="shared" si="51"/>
        <v/>
      </c>
      <c r="I735" s="1" t="str">
        <f t="shared" si="52"/>
        <v/>
      </c>
      <c r="J735" s="1" t="str">
        <f t="shared" si="50"/>
        <v/>
      </c>
      <c r="K735">
        <v>31.95138889</v>
      </c>
      <c r="L735">
        <v>34.895277780000001</v>
      </c>
      <c r="M735" s="1">
        <f>IF(J735="",0,1)</f>
        <v>0</v>
      </c>
      <c r="N735" s="1">
        <f t="shared" si="49"/>
        <v>1</v>
      </c>
      <c r="O735" t="str">
        <f>IF(N735=1,CONCATENATE("["&amp;G735&amp;", "&amp;""""&amp;A735&amp;""""&amp;", "&amp;K735&amp;", "&amp;L735&amp;", "&amp;""""&amp;E735&amp;""""&amp;", "&amp;M735&amp;", "&amp;""""&amp;J735&amp;""""&amp;"], "),"")</f>
        <v xml:space="preserve">[734, "Lud", 31.95138889, 34.89527778, "Isa 66:19, Jer 46:9, Ezek 27:10, Ezek 30:5", 0, ""], </v>
      </c>
    </row>
    <row r="736" spans="1:15">
      <c r="A736" t="s">
        <v>1813</v>
      </c>
      <c r="B736" t="s">
        <v>1488</v>
      </c>
      <c r="C736" t="s">
        <v>1814</v>
      </c>
      <c r="D736" t="s">
        <v>1815</v>
      </c>
      <c r="E736" t="s">
        <v>1816</v>
      </c>
      <c r="G736" s="1">
        <v>735</v>
      </c>
      <c r="H736" s="1" t="str">
        <f t="shared" si="51"/>
        <v>~</v>
      </c>
      <c r="I736" s="1" t="str">
        <f t="shared" si="52"/>
        <v/>
      </c>
      <c r="J736" s="1" t="str">
        <f t="shared" si="50"/>
        <v>~</v>
      </c>
      <c r="K736">
        <v>31.288056000000001</v>
      </c>
      <c r="L736">
        <v>35.515000000000001</v>
      </c>
      <c r="M736" s="1">
        <f>IF(J736="",0,1)</f>
        <v>1</v>
      </c>
      <c r="N736" s="1">
        <f t="shared" si="49"/>
        <v>1</v>
      </c>
      <c r="O736" t="str">
        <f>IF(N736=1,CONCATENATE("["&amp;G736&amp;", "&amp;""""&amp;A736&amp;""""&amp;", "&amp;K736&amp;", "&amp;L736&amp;", "&amp;""""&amp;E736&amp;""""&amp;", "&amp;M736&amp;", "&amp;""""&amp;J736&amp;""""&amp;"], "),"")</f>
        <v xml:space="preserve">[735, "Luhith", 31.288056, 35.515, "Isa 15:5, Jer 48:5", 1, "~"], </v>
      </c>
    </row>
    <row r="737" spans="1:15">
      <c r="A737" t="s">
        <v>1817</v>
      </c>
      <c r="B737" t="s">
        <v>129</v>
      </c>
      <c r="C737">
        <v>31.930539205799999</v>
      </c>
      <c r="D737">
        <v>35.221032749236699</v>
      </c>
      <c r="E737" t="s">
        <v>1818</v>
      </c>
      <c r="G737" s="1">
        <v>736</v>
      </c>
      <c r="H737" s="1" t="str">
        <f t="shared" si="51"/>
        <v/>
      </c>
      <c r="I737" s="1" t="str">
        <f t="shared" si="52"/>
        <v/>
      </c>
      <c r="J737" s="1" t="str">
        <f t="shared" si="50"/>
        <v/>
      </c>
      <c r="K737">
        <v>31.930539209999999</v>
      </c>
      <c r="L737">
        <v>35.221032749999999</v>
      </c>
      <c r="M737" s="1">
        <f>IF(J737="",0,1)</f>
        <v>0</v>
      </c>
      <c r="N737" s="1">
        <f t="shared" si="49"/>
        <v>1</v>
      </c>
      <c r="O737" t="str">
        <f>IF(N737=1,CONCATENATE("["&amp;G737&amp;", "&amp;""""&amp;A737&amp;""""&amp;", "&amp;K737&amp;", "&amp;L737&amp;", "&amp;""""&amp;E737&amp;""""&amp;", "&amp;M737&amp;", "&amp;""""&amp;J737&amp;""""&amp;"], "),"")</f>
        <v xml:space="preserve">[736, "Luz 1", 31.93053921, 35.22103275, "Gen 28:19, Gen 35:6, Gen 48:3, Josh 16:2, Josh 18:13, Judg 1:23", 0, ""], </v>
      </c>
    </row>
    <row r="738" spans="1:15">
      <c r="A738" t="s">
        <v>1819</v>
      </c>
      <c r="C738" t="s">
        <v>1820</v>
      </c>
      <c r="D738" t="s">
        <v>1821</v>
      </c>
      <c r="E738" t="s">
        <v>1822</v>
      </c>
      <c r="F738" t="s">
        <v>370</v>
      </c>
      <c r="G738" s="1">
        <v>737</v>
      </c>
      <c r="H738" s="1" t="str">
        <f t="shared" si="51"/>
        <v/>
      </c>
      <c r="I738" s="1" t="str">
        <f t="shared" si="52"/>
        <v>?</v>
      </c>
      <c r="J738" s="1" t="str">
        <f t="shared" si="50"/>
        <v>?</v>
      </c>
      <c r="K738">
        <v>37</v>
      </c>
      <c r="L738">
        <v>36.57</v>
      </c>
      <c r="M738" s="1">
        <f>IF(J738="",0,1)</f>
        <v>1</v>
      </c>
      <c r="N738" s="1">
        <f t="shared" si="49"/>
        <v>1</v>
      </c>
      <c r="O738" t="str">
        <f>IF(N738=1,CONCATENATE("["&amp;G738&amp;", "&amp;""""&amp;A738&amp;""""&amp;", "&amp;K738&amp;", "&amp;L738&amp;", "&amp;""""&amp;E738&amp;""""&amp;", "&amp;M738&amp;", "&amp;""""&amp;J738&amp;""""&amp;"], "),"")</f>
        <v xml:space="preserve">[737, "Luz 2", 37, 36.57, "Judg 1:26", 1, "?"], </v>
      </c>
    </row>
    <row r="739" spans="1:15">
      <c r="A739" t="s">
        <v>1823</v>
      </c>
      <c r="B739" t="s">
        <v>1504</v>
      </c>
      <c r="C739" t="s">
        <v>1824</v>
      </c>
      <c r="D739" t="s">
        <v>1825</v>
      </c>
      <c r="E739" t="s">
        <v>1826</v>
      </c>
      <c r="F739" t="s">
        <v>49</v>
      </c>
      <c r="G739" s="1">
        <v>738</v>
      </c>
      <c r="H739" s="1" t="str">
        <f t="shared" si="51"/>
        <v>&gt;</v>
      </c>
      <c r="I739" s="1" t="str">
        <f t="shared" si="52"/>
        <v/>
      </c>
      <c r="J739" s="1" t="str">
        <f t="shared" si="50"/>
        <v>&gt;</v>
      </c>
      <c r="K739">
        <v>37.8835303889039</v>
      </c>
      <c r="L739">
        <v>32.494262565724803</v>
      </c>
      <c r="M739" s="1">
        <f>IF(J739="",0,1)</f>
        <v>1</v>
      </c>
      <c r="N739" s="1">
        <f t="shared" si="49"/>
        <v>1</v>
      </c>
      <c r="O739" t="str">
        <f>IF(N739=1,CONCATENATE("["&amp;G739&amp;", "&amp;""""&amp;A739&amp;""""&amp;", "&amp;K739&amp;", "&amp;L739&amp;", "&amp;""""&amp;E739&amp;""""&amp;", "&amp;M739&amp;", "&amp;""""&amp;J739&amp;""""&amp;"], "),"")</f>
        <v xml:space="preserve">[738, "Lycaonia", 37.8835303889039, 32.4942625657248, "Acts 14:6", 1, "&gt;"], </v>
      </c>
    </row>
    <row r="740" spans="1:15">
      <c r="A740" t="s">
        <v>1827</v>
      </c>
      <c r="B740" t="s">
        <v>1828</v>
      </c>
      <c r="C740" t="s">
        <v>1829</v>
      </c>
      <c r="D740" t="s">
        <v>1830</v>
      </c>
      <c r="E740" t="s">
        <v>1831</v>
      </c>
      <c r="F740" t="s">
        <v>49</v>
      </c>
      <c r="G740" s="1">
        <v>739</v>
      </c>
      <c r="H740" s="1" t="str">
        <f t="shared" si="51"/>
        <v>&gt;</v>
      </c>
      <c r="I740" s="1" t="str">
        <f t="shared" si="52"/>
        <v/>
      </c>
      <c r="J740" s="1" t="str">
        <f t="shared" si="50"/>
        <v>&gt;</v>
      </c>
      <c r="K740">
        <v>36.274717869272003</v>
      </c>
      <c r="L740">
        <v>29.3186378339052</v>
      </c>
      <c r="M740" s="1">
        <f>IF(J740="",0,1)</f>
        <v>1</v>
      </c>
      <c r="N740" s="1">
        <f t="shared" si="49"/>
        <v>1</v>
      </c>
      <c r="O740" t="str">
        <f>IF(N740=1,CONCATENATE("["&amp;G740&amp;", "&amp;""""&amp;A740&amp;""""&amp;", "&amp;K740&amp;", "&amp;L740&amp;", "&amp;""""&amp;E740&amp;""""&amp;", "&amp;M740&amp;", "&amp;""""&amp;J740&amp;""""&amp;"], "),"")</f>
        <v xml:space="preserve">[739, "Lycia", 36.274717869272, 29.3186378339052, "Acts 27:5", 1, "&gt;"], </v>
      </c>
    </row>
    <row r="741" spans="1:15">
      <c r="A741" t="s">
        <v>1832</v>
      </c>
      <c r="B741" t="s">
        <v>1805</v>
      </c>
      <c r="C741">
        <v>31.9513888888888</v>
      </c>
      <c r="D741">
        <v>34.8952777777777</v>
      </c>
      <c r="E741" t="s">
        <v>1833</v>
      </c>
      <c r="G741" s="1">
        <v>740</v>
      </c>
      <c r="H741" s="1" t="str">
        <f t="shared" si="51"/>
        <v/>
      </c>
      <c r="I741" s="1" t="str">
        <f t="shared" si="52"/>
        <v/>
      </c>
      <c r="J741" s="1" t="str">
        <f t="shared" si="50"/>
        <v/>
      </c>
      <c r="K741">
        <v>31.95138889</v>
      </c>
      <c r="L741">
        <v>34.895277780000001</v>
      </c>
      <c r="M741" s="1">
        <f>IF(J741="",0,1)</f>
        <v>0</v>
      </c>
      <c r="N741" s="1">
        <f t="shared" si="49"/>
        <v>1</v>
      </c>
      <c r="O741" t="str">
        <f>IF(N741=1,CONCATENATE("["&amp;G741&amp;", "&amp;""""&amp;A741&amp;""""&amp;", "&amp;K741&amp;", "&amp;L741&amp;", "&amp;""""&amp;E741&amp;""""&amp;", "&amp;M741&amp;", "&amp;""""&amp;J741&amp;""""&amp;"], "),"")</f>
        <v xml:space="preserve">[740, "Lydda", 31.95138889, 34.89527778, "Acts 9:32, Acts 9:35, Acts 9:38", 0, ""], </v>
      </c>
    </row>
    <row r="742" spans="1:15">
      <c r="A742" t="s">
        <v>1145</v>
      </c>
      <c r="C742">
        <v>37.578134982500004</v>
      </c>
      <c r="D742">
        <v>32.453182828755601</v>
      </c>
      <c r="E742" t="s">
        <v>1834</v>
      </c>
      <c r="G742" s="1">
        <v>741</v>
      </c>
      <c r="H742" s="1" t="str">
        <f t="shared" si="51"/>
        <v/>
      </c>
      <c r="I742" s="1" t="str">
        <f t="shared" si="52"/>
        <v/>
      </c>
      <c r="J742" s="1" t="str">
        <f t="shared" si="50"/>
        <v/>
      </c>
      <c r="K742">
        <v>37.578134980000002</v>
      </c>
      <c r="L742">
        <v>32.453182830000003</v>
      </c>
      <c r="M742" s="1">
        <f>IF(J742="",0,1)</f>
        <v>0</v>
      </c>
      <c r="N742" s="1">
        <f t="shared" si="49"/>
        <v>1</v>
      </c>
      <c r="O742" t="str">
        <f>IF(N742=1,CONCATENATE("["&amp;G742&amp;", "&amp;""""&amp;A742&amp;""""&amp;", "&amp;K742&amp;", "&amp;L742&amp;", "&amp;""""&amp;E742&amp;""""&amp;", "&amp;M742&amp;", "&amp;""""&amp;J742&amp;""""&amp;"], "),"")</f>
        <v xml:space="preserve">[741, "Lystra", 37.57813498, 32.45318283, "Acts 14:6, Acts 14:8, Acts 14:21, Acts 16:1, Acts 16:2, 2 Tim 3:11", 0, ""], </v>
      </c>
    </row>
    <row r="743" spans="1:15">
      <c r="A743" t="s">
        <v>1835</v>
      </c>
      <c r="B743" t="s">
        <v>223</v>
      </c>
      <c r="C743" t="s">
        <v>224</v>
      </c>
      <c r="D743" t="s">
        <v>225</v>
      </c>
      <c r="E743" t="s">
        <v>1836</v>
      </c>
      <c r="G743" s="1">
        <v>742</v>
      </c>
      <c r="H743" s="1" t="str">
        <f t="shared" si="51"/>
        <v>~</v>
      </c>
      <c r="I743" s="1" t="str">
        <f t="shared" si="52"/>
        <v/>
      </c>
      <c r="J743" s="1" t="str">
        <f t="shared" si="50"/>
        <v>~</v>
      </c>
      <c r="K743">
        <v>33.200000000000003</v>
      </c>
      <c r="L743">
        <v>36.5</v>
      </c>
      <c r="M743" s="1">
        <f>IF(J743="",0,1)</f>
        <v>1</v>
      </c>
      <c r="N743" s="1">
        <f t="shared" si="49"/>
        <v>1</v>
      </c>
      <c r="O743" t="str">
        <f>IF(N743=1,CONCATENATE("["&amp;G743&amp;", "&amp;""""&amp;A743&amp;""""&amp;", "&amp;K743&amp;", "&amp;L743&amp;", "&amp;""""&amp;E743&amp;""""&amp;", "&amp;M743&amp;", "&amp;""""&amp;J743&amp;""""&amp;"], "),"")</f>
        <v xml:space="preserve">[742, "Maacah", 33.2, 36.5, "2 Sam 10:6, 2 Sam 10:8, 2 Sam 23:34, 1 Chr 19:7", 1, "~"], </v>
      </c>
    </row>
    <row r="744" spans="1:15">
      <c r="A744" t="s">
        <v>1837</v>
      </c>
      <c r="B744" t="s">
        <v>223</v>
      </c>
      <c r="C744" t="s">
        <v>224</v>
      </c>
      <c r="D744" t="s">
        <v>225</v>
      </c>
      <c r="E744" t="s">
        <v>1838</v>
      </c>
      <c r="G744" s="1">
        <v>743</v>
      </c>
      <c r="H744" s="1" t="str">
        <f t="shared" si="51"/>
        <v>~</v>
      </c>
      <c r="I744" s="1" t="str">
        <f t="shared" si="52"/>
        <v/>
      </c>
      <c r="J744" s="1" t="str">
        <f t="shared" si="50"/>
        <v>~</v>
      </c>
      <c r="K744">
        <v>33.200000000000003</v>
      </c>
      <c r="L744">
        <v>36.5</v>
      </c>
      <c r="M744" s="1">
        <f>IF(J744="",0,1)</f>
        <v>1</v>
      </c>
      <c r="N744" s="1">
        <f t="shared" si="49"/>
        <v>1</v>
      </c>
      <c r="O744" t="str">
        <f>IF(N744=1,CONCATENATE("["&amp;G744&amp;", "&amp;""""&amp;A744&amp;""""&amp;", "&amp;K744&amp;", "&amp;L744&amp;", "&amp;""""&amp;E744&amp;""""&amp;", "&amp;M744&amp;", "&amp;""""&amp;J744&amp;""""&amp;"], "),"")</f>
        <v xml:space="preserve">[743, "Maacath", 33.2, 36.5, "Josh 13:13", 1, "~"], </v>
      </c>
    </row>
    <row r="745" spans="1:15">
      <c r="A745" t="s">
        <v>1839</v>
      </c>
      <c r="C745">
        <v>31.621003000000002</v>
      </c>
      <c r="D745">
        <v>35.102328</v>
      </c>
      <c r="E745" t="s">
        <v>526</v>
      </c>
      <c r="F745" t="s">
        <v>1840</v>
      </c>
      <c r="G745" s="1">
        <v>744</v>
      </c>
      <c r="H745" s="1" t="str">
        <f t="shared" si="51"/>
        <v/>
      </c>
      <c r="I745" s="1" t="str">
        <f t="shared" si="52"/>
        <v/>
      </c>
      <c r="J745" s="1" t="str">
        <f t="shared" si="50"/>
        <v/>
      </c>
      <c r="K745">
        <v>31.621003000000002</v>
      </c>
      <c r="L745">
        <v>35.102328</v>
      </c>
      <c r="M745" s="1">
        <f>IF(J745="",0,1)</f>
        <v>0</v>
      </c>
      <c r="N745" s="1">
        <f t="shared" si="49"/>
        <v>1</v>
      </c>
      <c r="O745" t="str">
        <f>IF(N745=1,CONCATENATE("["&amp;G745&amp;", "&amp;""""&amp;A745&amp;""""&amp;", "&amp;K745&amp;", "&amp;L745&amp;", "&amp;""""&amp;E745&amp;""""&amp;", "&amp;M745&amp;", "&amp;""""&amp;J745&amp;""""&amp;"], "),"")</f>
        <v xml:space="preserve">[744, "Maarath", 31.621003, 35.102328, "Josh 15:59", 0, ""], </v>
      </c>
    </row>
    <row r="746" spans="1:15">
      <c r="A746" t="s">
        <v>1841</v>
      </c>
      <c r="B746" t="s">
        <v>427</v>
      </c>
      <c r="C746" t="s">
        <v>428</v>
      </c>
      <c r="D746" t="s">
        <v>429</v>
      </c>
      <c r="E746" t="s">
        <v>430</v>
      </c>
      <c r="G746" s="1">
        <v>745</v>
      </c>
      <c r="H746" s="1" t="str">
        <f t="shared" si="51"/>
        <v>~</v>
      </c>
      <c r="I746" s="1" t="str">
        <f t="shared" si="52"/>
        <v/>
      </c>
      <c r="J746" s="1" t="str">
        <f t="shared" si="50"/>
        <v>~</v>
      </c>
      <c r="K746">
        <v>31.823781024603001</v>
      </c>
      <c r="L746">
        <v>35.231009361286297</v>
      </c>
      <c r="M746" s="1">
        <f>IF(J746="",0,1)</f>
        <v>1</v>
      </c>
      <c r="N746" s="1">
        <f t="shared" si="49"/>
        <v>1</v>
      </c>
      <c r="O746" t="str">
        <f>IF(N746=1,CONCATENATE("["&amp;G746&amp;", "&amp;""""&amp;A746&amp;""""&amp;", "&amp;K746&amp;", "&amp;L746&amp;", "&amp;""""&amp;E746&amp;""""&amp;", "&amp;M746&amp;", "&amp;""""&amp;J746&amp;""""&amp;"], "),"")</f>
        <v xml:space="preserve">[745, "Maareh-geba", 31.823781024603, 35.2310093612863, "Judg 20:33", 1, "~"], </v>
      </c>
    </row>
    <row r="747" spans="1:15">
      <c r="A747" t="s">
        <v>1842</v>
      </c>
      <c r="B747" t="s">
        <v>1843</v>
      </c>
      <c r="C747" t="s">
        <v>1844</v>
      </c>
      <c r="D747" t="s">
        <v>1845</v>
      </c>
      <c r="E747" t="s">
        <v>1846</v>
      </c>
      <c r="F747" t="s">
        <v>49</v>
      </c>
      <c r="G747" s="1">
        <v>746</v>
      </c>
      <c r="H747" s="1" t="str">
        <f t="shared" si="51"/>
        <v>&gt;</v>
      </c>
      <c r="I747" s="1" t="str">
        <f t="shared" si="52"/>
        <v/>
      </c>
      <c r="J747" s="1" t="str">
        <f t="shared" si="50"/>
        <v>&gt;</v>
      </c>
      <c r="K747">
        <v>40.632155565204997</v>
      </c>
      <c r="L747">
        <v>22.932086869927598</v>
      </c>
      <c r="M747" s="1">
        <f>IF(J747="",0,1)</f>
        <v>1</v>
      </c>
      <c r="N747" s="1">
        <f t="shared" si="49"/>
        <v>1</v>
      </c>
      <c r="O747" t="str">
        <f>IF(N747=1,CONCATENATE("["&amp;G747&amp;", "&amp;""""&amp;A747&amp;""""&amp;", "&amp;K747&amp;", "&amp;L747&amp;", "&amp;""""&amp;E747&amp;""""&amp;", "&amp;M747&amp;", "&amp;""""&amp;J747&amp;""""&amp;"], "),"")</f>
        <v xml:space="preserve">[746, "Macedonia", 40.632155565205, 22.9320868699276, "Acts 16:9, Acts 16:10, Acts 16:12, Acts 18:5, Acts 19:21, Acts 19:22, Acts 20:1, Acts 20:3, Rom 15:26, 1 Cor 16:5, 2 Cor 1:16, 2 Cor 2:13, 2 Cor 7:5, 2 Cor 8:1, 2 Cor 9:2, 2 Cor 11:9, Phil 4:15, 1 Thes 1:7, 1 Thes 1:8, 1 Thes 4:10, 1 Tim 1:3", 1, "&gt;"], </v>
      </c>
    </row>
    <row r="748" spans="1:15">
      <c r="A748" t="s">
        <v>1847</v>
      </c>
      <c r="C748">
        <v>31.524647945553902</v>
      </c>
      <c r="D748">
        <v>35.110734650873503</v>
      </c>
      <c r="E748" t="s">
        <v>1848</v>
      </c>
      <c r="G748" s="1">
        <v>747</v>
      </c>
      <c r="H748" s="1" t="str">
        <f t="shared" si="51"/>
        <v/>
      </c>
      <c r="I748" s="1" t="str">
        <f t="shared" si="52"/>
        <v/>
      </c>
      <c r="J748" s="1" t="str">
        <f t="shared" si="50"/>
        <v/>
      </c>
      <c r="K748">
        <v>31.524647949999999</v>
      </c>
      <c r="L748">
        <v>35.110734649999998</v>
      </c>
      <c r="M748" s="1">
        <f>IF(J748="",0,1)</f>
        <v>0</v>
      </c>
      <c r="N748" s="1">
        <f t="shared" si="49"/>
        <v>1</v>
      </c>
      <c r="O748" t="str">
        <f>IF(N748=1,CONCATENATE("["&amp;G748&amp;", "&amp;""""&amp;A748&amp;""""&amp;", "&amp;K748&amp;", "&amp;L748&amp;", "&amp;""""&amp;E748&amp;""""&amp;", "&amp;M748&amp;", "&amp;""""&amp;J748&amp;""""&amp;"], "),"")</f>
        <v xml:space="preserve">[747, "Machpelah", 31.52464795, 35.11073465, "Gen 23:9, Gen 23:17, Gen 23:19, Gen 25:9, Gen 49:30, Gen 50:13", 0, ""], </v>
      </c>
    </row>
    <row r="749" spans="1:15">
      <c r="A749" t="s">
        <v>547</v>
      </c>
      <c r="C749">
        <v>31.391667999999999</v>
      </c>
      <c r="D749">
        <v>34.940502000000002</v>
      </c>
      <c r="E749" t="s">
        <v>1849</v>
      </c>
      <c r="G749" s="1">
        <v>748</v>
      </c>
      <c r="H749" s="1" t="str">
        <f t="shared" si="51"/>
        <v/>
      </c>
      <c r="I749" s="1" t="str">
        <f t="shared" si="52"/>
        <v/>
      </c>
      <c r="J749" s="1" t="str">
        <f t="shared" si="50"/>
        <v/>
      </c>
      <c r="K749">
        <v>31.391667999999999</v>
      </c>
      <c r="L749">
        <v>34.940502000000002</v>
      </c>
      <c r="M749" s="1">
        <f>IF(J749="",0,1)</f>
        <v>0</v>
      </c>
      <c r="N749" s="1">
        <f t="shared" si="49"/>
        <v>1</v>
      </c>
      <c r="O749" t="str">
        <f>IF(N749=1,CONCATENATE("["&amp;G749&amp;", "&amp;""""&amp;A749&amp;""""&amp;", "&amp;K749&amp;", "&amp;L749&amp;", "&amp;""""&amp;E749&amp;""""&amp;", "&amp;M749&amp;", "&amp;""""&amp;J749&amp;""""&amp;"], "),"")</f>
        <v xml:space="preserve">[748, "Madmannah", 31.391668, 34.940502, "Josh 15:31, 1 Chr 2:49", 0, ""], </v>
      </c>
    </row>
    <row r="750" spans="1:15">
      <c r="A750" t="s">
        <v>1850</v>
      </c>
      <c r="B750" t="s">
        <v>1190</v>
      </c>
      <c r="C750" t="s">
        <v>1851</v>
      </c>
      <c r="D750" t="s">
        <v>1852</v>
      </c>
      <c r="E750" t="s">
        <v>1191</v>
      </c>
      <c r="G750" s="1">
        <v>749</v>
      </c>
      <c r="H750" s="1" t="str">
        <f t="shared" si="51"/>
        <v>~</v>
      </c>
      <c r="I750" s="1" t="str">
        <f t="shared" si="52"/>
        <v/>
      </c>
      <c r="J750" s="1" t="str">
        <f t="shared" si="50"/>
        <v>~</v>
      </c>
      <c r="K750">
        <v>31.8</v>
      </c>
      <c r="L750">
        <v>35.25</v>
      </c>
      <c r="M750" s="1">
        <f>IF(J750="",0,1)</f>
        <v>1</v>
      </c>
      <c r="N750" s="1">
        <f t="shared" si="49"/>
        <v>1</v>
      </c>
      <c r="O750" t="str">
        <f>IF(N750=1,CONCATENATE("["&amp;G750&amp;", "&amp;""""&amp;A750&amp;""""&amp;", "&amp;K750&amp;", "&amp;L750&amp;", "&amp;""""&amp;E750&amp;""""&amp;", "&amp;M750&amp;", "&amp;""""&amp;J750&amp;""""&amp;"], "),"")</f>
        <v xml:space="preserve">[749, "Madmenah", 31.8, 35.25, "Isa 10:31", 1, "~"], </v>
      </c>
    </row>
    <row r="751" spans="1:15">
      <c r="A751" t="s">
        <v>1853</v>
      </c>
      <c r="C751">
        <v>32.799878999999997</v>
      </c>
      <c r="D751">
        <v>35.459505999999998</v>
      </c>
      <c r="E751" t="s">
        <v>1854</v>
      </c>
      <c r="G751" s="1">
        <v>750</v>
      </c>
      <c r="H751" s="1" t="str">
        <f t="shared" si="51"/>
        <v/>
      </c>
      <c r="I751" s="1" t="str">
        <f t="shared" si="52"/>
        <v/>
      </c>
      <c r="J751" s="1" t="str">
        <f t="shared" si="50"/>
        <v/>
      </c>
      <c r="K751">
        <v>32.799878999999997</v>
      </c>
      <c r="L751">
        <v>35.459505999999998</v>
      </c>
      <c r="M751" s="1">
        <f>IF(J751="",0,1)</f>
        <v>0</v>
      </c>
      <c r="N751" s="1">
        <f t="shared" si="49"/>
        <v>1</v>
      </c>
      <c r="O751" t="str">
        <f>IF(N751=1,CONCATENATE("["&amp;G751&amp;", "&amp;""""&amp;A751&amp;""""&amp;", "&amp;K751&amp;", "&amp;L751&amp;", "&amp;""""&amp;E751&amp;""""&amp;", "&amp;M751&amp;", "&amp;""""&amp;J751&amp;""""&amp;"], "),"")</f>
        <v xml:space="preserve">[750, "Madon", 32.799879, 35.459506, "Josh 11:1, Josh 12:19", 0, ""], </v>
      </c>
    </row>
    <row r="752" spans="1:15">
      <c r="A752" t="s">
        <v>878</v>
      </c>
      <c r="C752">
        <v>32.847334946297202</v>
      </c>
      <c r="D752">
        <v>35.522936179770802</v>
      </c>
      <c r="E752" t="s">
        <v>1855</v>
      </c>
      <c r="G752" s="1">
        <v>751</v>
      </c>
      <c r="H752" s="1" t="str">
        <f t="shared" si="51"/>
        <v/>
      </c>
      <c r="I752" s="1" t="str">
        <f t="shared" si="52"/>
        <v/>
      </c>
      <c r="J752" s="1" t="str">
        <f t="shared" si="50"/>
        <v/>
      </c>
      <c r="K752">
        <v>32.847334949999997</v>
      </c>
      <c r="L752">
        <v>35.522936180000002</v>
      </c>
      <c r="M752" s="1">
        <f>IF(J752="",0,1)</f>
        <v>0</v>
      </c>
      <c r="N752" s="1">
        <f t="shared" si="49"/>
        <v>1</v>
      </c>
      <c r="O752" t="str">
        <f>IF(N752=1,CONCATENATE("["&amp;G752&amp;", "&amp;""""&amp;A752&amp;""""&amp;", "&amp;K752&amp;", "&amp;L752&amp;", "&amp;""""&amp;E752&amp;""""&amp;", "&amp;M752&amp;", "&amp;""""&amp;J752&amp;""""&amp;"], "),"")</f>
        <v xml:space="preserve">[751, "Magadan", 32.84733495, 35.52293618, "Matt 15:39", 0, ""], </v>
      </c>
    </row>
    <row r="753" spans="1:15">
      <c r="A753" t="s">
        <v>1856</v>
      </c>
      <c r="B753" t="s">
        <v>1263</v>
      </c>
      <c r="C753" t="s">
        <v>1857</v>
      </c>
      <c r="D753" t="s">
        <v>1858</v>
      </c>
      <c r="E753" t="s">
        <v>1859</v>
      </c>
      <c r="G753" s="1">
        <v>752</v>
      </c>
      <c r="H753" s="1" t="str">
        <f t="shared" si="51"/>
        <v>~</v>
      </c>
      <c r="I753" s="1" t="str">
        <f t="shared" si="52"/>
        <v/>
      </c>
      <c r="J753" s="1" t="str">
        <f t="shared" si="50"/>
        <v>~</v>
      </c>
      <c r="K753">
        <v>46</v>
      </c>
      <c r="L753">
        <v>47</v>
      </c>
      <c r="M753" s="1">
        <f>IF(J753="",0,1)</f>
        <v>1</v>
      </c>
      <c r="N753" s="1">
        <f t="shared" si="49"/>
        <v>1</v>
      </c>
      <c r="O753" t="str">
        <f>IF(N753=1,CONCATENATE("["&amp;G753&amp;", "&amp;""""&amp;A753&amp;""""&amp;", "&amp;K753&amp;", "&amp;L753&amp;", "&amp;""""&amp;E753&amp;""""&amp;", "&amp;M753&amp;", "&amp;""""&amp;J753&amp;""""&amp;"], "),"")</f>
        <v xml:space="preserve">[752, "Magog", 46, 47, "Ezek 38:2, Ezek 39:6, Rev 20:8", 1, "~"], </v>
      </c>
    </row>
    <row r="754" spans="1:15">
      <c r="A754" t="s">
        <v>1860</v>
      </c>
      <c r="B754" t="s">
        <v>95</v>
      </c>
      <c r="C754">
        <v>33.024980363592498</v>
      </c>
      <c r="D754">
        <v>35.445446579927903</v>
      </c>
      <c r="E754" t="s">
        <v>1493</v>
      </c>
      <c r="G754" s="1">
        <v>753</v>
      </c>
      <c r="H754" s="1" t="str">
        <f t="shared" si="51"/>
        <v/>
      </c>
      <c r="I754" s="1" t="str">
        <f t="shared" si="52"/>
        <v/>
      </c>
      <c r="J754" s="1" t="str">
        <f t="shared" si="50"/>
        <v/>
      </c>
      <c r="K754">
        <v>33.024980360000001</v>
      </c>
      <c r="L754">
        <v>35.445446580000002</v>
      </c>
      <c r="M754" s="1">
        <f>IF(J754="",0,1)</f>
        <v>0</v>
      </c>
      <c r="N754" s="1">
        <f t="shared" si="49"/>
        <v>1</v>
      </c>
      <c r="O754" t="str">
        <f>IF(N754=1,CONCATENATE("["&amp;G754&amp;", "&amp;""""&amp;A754&amp;""""&amp;", "&amp;K754&amp;", "&amp;L754&amp;", "&amp;""""&amp;E754&amp;""""&amp;", "&amp;M754&amp;", "&amp;""""&amp;J754&amp;""""&amp;"], "),"")</f>
        <v xml:space="preserve">[753, "Mahalab", 33.02498036, 35.44544658, "Josh 19:29", 0, ""], </v>
      </c>
    </row>
    <row r="755" spans="1:15">
      <c r="A755" t="s">
        <v>1861</v>
      </c>
      <c r="C755" t="s">
        <v>1862</v>
      </c>
      <c r="D755" t="s">
        <v>1863</v>
      </c>
      <c r="E755" t="s">
        <v>1864</v>
      </c>
      <c r="G755" s="1">
        <v>754</v>
      </c>
      <c r="H755" s="1" t="str">
        <f t="shared" si="51"/>
        <v/>
      </c>
      <c r="I755" s="1" t="str">
        <f t="shared" si="52"/>
        <v>?</v>
      </c>
      <c r="J755" s="1" t="str">
        <f t="shared" si="50"/>
        <v>?</v>
      </c>
      <c r="K755">
        <v>32.214708000000002</v>
      </c>
      <c r="L755">
        <v>35.632914</v>
      </c>
      <c r="M755" s="1">
        <f>IF(J755="",0,1)</f>
        <v>1</v>
      </c>
      <c r="N755" s="1">
        <f t="shared" si="49"/>
        <v>1</v>
      </c>
      <c r="O755" t="str">
        <f>IF(N755=1,CONCATENATE("["&amp;G755&amp;", "&amp;""""&amp;A755&amp;""""&amp;", "&amp;K755&amp;", "&amp;L755&amp;", "&amp;""""&amp;E755&amp;""""&amp;", "&amp;M755&amp;", "&amp;""""&amp;J755&amp;""""&amp;"], "),"")</f>
        <v xml:space="preserve">[754, "Mahanaim", 32.214708, 35.632914, "Gen 32:2, Josh 13:26, Josh 13:30, Josh 21:38, 2 Sam 2:8, 2 Sam 2:12, 2 Sam 2:29, 2 Sam 17:24, 2 Sam 17:27, 2 Sam 19:32, 1 Kgs 2:8, 1 Kgs 4:14, 1 Chr 6:80", 1, "?"], </v>
      </c>
    </row>
    <row r="756" spans="1:15">
      <c r="A756" t="s">
        <v>1865</v>
      </c>
      <c r="C756">
        <v>31.758315</v>
      </c>
      <c r="D756">
        <v>34.994252000000003</v>
      </c>
      <c r="E756" t="s">
        <v>1866</v>
      </c>
      <c r="F756" t="s">
        <v>370</v>
      </c>
      <c r="G756" s="1">
        <v>755</v>
      </c>
      <c r="H756" s="1" t="str">
        <f t="shared" si="51"/>
        <v/>
      </c>
      <c r="I756" s="1" t="str">
        <f t="shared" si="52"/>
        <v/>
      </c>
      <c r="J756" s="1" t="str">
        <f t="shared" si="50"/>
        <v/>
      </c>
      <c r="K756">
        <v>31.758315</v>
      </c>
      <c r="L756">
        <v>34.994252000000003</v>
      </c>
      <c r="M756" s="1">
        <f>IF(J756="",0,1)</f>
        <v>0</v>
      </c>
      <c r="N756" s="1">
        <f t="shared" si="49"/>
        <v>1</v>
      </c>
      <c r="O756" t="str">
        <f>IF(N756=1,CONCATENATE("["&amp;G756&amp;", "&amp;""""&amp;A756&amp;""""&amp;", "&amp;K756&amp;", "&amp;L756&amp;", "&amp;""""&amp;E756&amp;""""&amp;", "&amp;M756&amp;", "&amp;""""&amp;J756&amp;""""&amp;"], "),"")</f>
        <v xml:space="preserve">[755, "Mahaneh-dan", 31.758315, 34.994252, "Judg 13:25, Judg 18:12", 0, ""], </v>
      </c>
    </row>
    <row r="757" spans="1:15">
      <c r="A757" t="s">
        <v>1867</v>
      </c>
      <c r="B757" t="s">
        <v>1868</v>
      </c>
      <c r="C757" t="s">
        <v>1869</v>
      </c>
      <c r="D757" t="s">
        <v>1870</v>
      </c>
      <c r="E757" t="s">
        <v>1009</v>
      </c>
      <c r="G757" s="1">
        <v>756</v>
      </c>
      <c r="H757" s="1" t="str">
        <f t="shared" si="51"/>
        <v>~</v>
      </c>
      <c r="I757" s="1" t="str">
        <f t="shared" si="52"/>
        <v/>
      </c>
      <c r="J757" s="1" t="str">
        <f t="shared" si="50"/>
        <v>~</v>
      </c>
      <c r="K757">
        <v>31.870363999999999</v>
      </c>
      <c r="L757">
        <v>34.981727999999997</v>
      </c>
      <c r="M757" s="1">
        <f>IF(J757="",0,1)</f>
        <v>1</v>
      </c>
      <c r="N757" s="1">
        <f t="shared" si="49"/>
        <v>1</v>
      </c>
      <c r="O757" t="str">
        <f>IF(N757=1,CONCATENATE("["&amp;G757&amp;", "&amp;""""&amp;A757&amp;""""&amp;", "&amp;K757&amp;", "&amp;L757&amp;", "&amp;""""&amp;E757&amp;""""&amp;", "&amp;M757&amp;", "&amp;""""&amp;J757&amp;""""&amp;"], "),"")</f>
        <v xml:space="preserve">[756, "Makaz", 31.870364, 34.981728, "1 Kgs 4:9", 1, "~"], </v>
      </c>
    </row>
    <row r="758" spans="1:15">
      <c r="A758" t="s">
        <v>1871</v>
      </c>
      <c r="B758" t="s">
        <v>486</v>
      </c>
      <c r="C758" t="s">
        <v>487</v>
      </c>
      <c r="D758" t="s">
        <v>488</v>
      </c>
      <c r="E758" t="s">
        <v>1872</v>
      </c>
      <c r="G758" s="1">
        <v>757</v>
      </c>
      <c r="H758" s="1" t="str">
        <f t="shared" si="51"/>
        <v>~</v>
      </c>
      <c r="I758" s="1" t="str">
        <f t="shared" si="52"/>
        <v/>
      </c>
      <c r="J758" s="1" t="str">
        <f t="shared" si="50"/>
        <v>~</v>
      </c>
      <c r="K758">
        <v>30.317395999999999</v>
      </c>
      <c r="L758">
        <v>35.407152000000004</v>
      </c>
      <c r="M758" s="1">
        <f>IF(J758="",0,1)</f>
        <v>1</v>
      </c>
      <c r="N758" s="1">
        <f t="shared" si="49"/>
        <v>1</v>
      </c>
      <c r="O758" t="str">
        <f>IF(N758=1,CONCATENATE("["&amp;G758&amp;", "&amp;""""&amp;A758&amp;""""&amp;", "&amp;K758&amp;", "&amp;L758&amp;", "&amp;""""&amp;E758&amp;""""&amp;", "&amp;M758&amp;", "&amp;""""&amp;J758&amp;""""&amp;"], "),"")</f>
        <v xml:space="preserve">[757, "Makheloth", 30.317396, 35.407152, "Num 33:25, Num 33:26", 1, "~"], </v>
      </c>
    </row>
    <row r="759" spans="1:15">
      <c r="A759" t="s">
        <v>1873</v>
      </c>
      <c r="C759">
        <v>31.935117000000002</v>
      </c>
      <c r="D759">
        <v>34.781326</v>
      </c>
      <c r="E759" t="s">
        <v>1874</v>
      </c>
      <c r="F759" t="s">
        <v>370</v>
      </c>
      <c r="G759" s="1">
        <v>758</v>
      </c>
      <c r="H759" s="1" t="str">
        <f t="shared" si="51"/>
        <v/>
      </c>
      <c r="I759" s="1" t="str">
        <f t="shared" si="52"/>
        <v/>
      </c>
      <c r="J759" s="1" t="str">
        <f t="shared" si="50"/>
        <v/>
      </c>
      <c r="K759">
        <v>31.935117000000002</v>
      </c>
      <c r="L759">
        <v>34.781326</v>
      </c>
      <c r="M759" s="1">
        <f>IF(J759="",0,1)</f>
        <v>0</v>
      </c>
      <c r="N759" s="1">
        <f t="shared" si="49"/>
        <v>1</v>
      </c>
      <c r="O759" t="str">
        <f>IF(N759=1,CONCATENATE("["&amp;G759&amp;", "&amp;""""&amp;A759&amp;""""&amp;", "&amp;K759&amp;", "&amp;L759&amp;", "&amp;""""&amp;E759&amp;""""&amp;", "&amp;M759&amp;", "&amp;""""&amp;J759&amp;""""&amp;"], "),"")</f>
        <v xml:space="preserve">[758, "Makkedah", 31.935117, 34.781326, "Josh 10:10, Josh 10:16, Josh 10:17, Josh 10:21, Josh 10:28, Josh 10:29, Josh 12:16, Josh 15:41", 0, ""], </v>
      </c>
    </row>
    <row r="760" spans="1:15">
      <c r="A760" t="s">
        <v>1875</v>
      </c>
      <c r="C760">
        <v>35.852826752427802</v>
      </c>
      <c r="D760">
        <v>14.532436014077099</v>
      </c>
      <c r="E760" t="s">
        <v>1876</v>
      </c>
      <c r="G760" s="1">
        <v>759</v>
      </c>
      <c r="H760" s="1" t="str">
        <f t="shared" si="51"/>
        <v/>
      </c>
      <c r="I760" s="1" t="str">
        <f t="shared" si="52"/>
        <v/>
      </c>
      <c r="J760" s="1" t="str">
        <f t="shared" si="50"/>
        <v/>
      </c>
      <c r="K760">
        <v>35.852826749999998</v>
      </c>
      <c r="L760">
        <v>14.53243601</v>
      </c>
      <c r="M760" s="1">
        <f>IF(J760="",0,1)</f>
        <v>0</v>
      </c>
      <c r="N760" s="1">
        <f t="shared" si="49"/>
        <v>1</v>
      </c>
      <c r="O760" t="str">
        <f>IF(N760=1,CONCATENATE("["&amp;G760&amp;", "&amp;""""&amp;A760&amp;""""&amp;", "&amp;K760&amp;", "&amp;L760&amp;", "&amp;""""&amp;E760&amp;""""&amp;", "&amp;M760&amp;", "&amp;""""&amp;J760&amp;""""&amp;"], "),"")</f>
        <v xml:space="preserve">[759, "Malta", 35.85282675, 14.53243601, "Acts 28:1", 0, ""], </v>
      </c>
    </row>
    <row r="761" spans="1:15">
      <c r="A761" t="s">
        <v>1877</v>
      </c>
      <c r="C761">
        <v>31.549098716868698</v>
      </c>
      <c r="D761">
        <v>35.093560620200201</v>
      </c>
      <c r="E761" t="s">
        <v>1878</v>
      </c>
      <c r="G761" s="1">
        <v>760</v>
      </c>
      <c r="H761" s="1" t="str">
        <f t="shared" si="51"/>
        <v/>
      </c>
      <c r="I761" s="1" t="str">
        <f t="shared" si="52"/>
        <v/>
      </c>
      <c r="J761" s="1" t="str">
        <f t="shared" si="50"/>
        <v/>
      </c>
      <c r="K761">
        <v>31.54909872</v>
      </c>
      <c r="L761">
        <v>35.093560619999998</v>
      </c>
      <c r="M761" s="1">
        <f>IF(J761="",0,1)</f>
        <v>0</v>
      </c>
      <c r="N761" s="1">
        <f t="shared" si="49"/>
        <v>1</v>
      </c>
      <c r="O761" t="str">
        <f>IF(N761=1,CONCATENATE("["&amp;G761&amp;", "&amp;""""&amp;A761&amp;""""&amp;", "&amp;K761&amp;", "&amp;L761&amp;", "&amp;""""&amp;E761&amp;""""&amp;", "&amp;M761&amp;", "&amp;""""&amp;J761&amp;""""&amp;"], "),"")</f>
        <v xml:space="preserve">[760, "Mamre", 31.54909872, 35.09356062, "Gen 23:17, Gen 23:19, Gen 25:9, Gen 35:27, Gen 49:30, Gen 50:13", 0, ""], </v>
      </c>
    </row>
    <row r="762" spans="1:15">
      <c r="A762" t="s">
        <v>1879</v>
      </c>
      <c r="C762">
        <v>31.752603000000001</v>
      </c>
      <c r="D762">
        <v>35.181972000000002</v>
      </c>
      <c r="E762" t="s">
        <v>1880</v>
      </c>
      <c r="F762" t="s">
        <v>1881</v>
      </c>
      <c r="G762" s="1">
        <v>761</v>
      </c>
      <c r="H762" s="1" t="str">
        <f t="shared" si="51"/>
        <v/>
      </c>
      <c r="I762" s="1" t="str">
        <f t="shared" si="52"/>
        <v/>
      </c>
      <c r="J762" s="1" t="str">
        <f t="shared" si="50"/>
        <v/>
      </c>
      <c r="K762">
        <v>31.752603000000001</v>
      </c>
      <c r="L762">
        <v>35.181972000000002</v>
      </c>
      <c r="M762" s="1">
        <f>IF(J762="",0,1)</f>
        <v>0</v>
      </c>
      <c r="N762" s="1">
        <f t="shared" si="49"/>
        <v>1</v>
      </c>
      <c r="O762" t="str">
        <f>IF(N762=1,CONCATENATE("["&amp;G762&amp;", "&amp;""""&amp;A762&amp;""""&amp;", "&amp;K762&amp;", "&amp;L762&amp;", "&amp;""""&amp;E762&amp;""""&amp;", "&amp;M762&amp;", "&amp;""""&amp;J762&amp;""""&amp;"], "),"")</f>
        <v xml:space="preserve">[761, "Manahath", 31.752603, 35.181972, "1 Chr 8:6", 0, ""], </v>
      </c>
    </row>
    <row r="763" spans="1:15">
      <c r="A763" t="s">
        <v>1882</v>
      </c>
      <c r="C763">
        <v>31.4166666666666</v>
      </c>
      <c r="D763">
        <v>35.116666666666703</v>
      </c>
      <c r="E763" t="s">
        <v>1883</v>
      </c>
      <c r="G763" s="1">
        <v>762</v>
      </c>
      <c r="H763" s="1" t="str">
        <f t="shared" si="51"/>
        <v/>
      </c>
      <c r="I763" s="1" t="str">
        <f t="shared" si="52"/>
        <v/>
      </c>
      <c r="J763" s="1" t="str">
        <f t="shared" si="50"/>
        <v/>
      </c>
      <c r="K763">
        <v>31.416666670000001</v>
      </c>
      <c r="L763">
        <v>35.116666670000001</v>
      </c>
      <c r="M763" s="1">
        <f>IF(J763="",0,1)</f>
        <v>0</v>
      </c>
      <c r="N763" s="1">
        <f t="shared" si="49"/>
        <v>1</v>
      </c>
      <c r="O763" t="str">
        <f>IF(N763=1,CONCATENATE("["&amp;G763&amp;", "&amp;""""&amp;A763&amp;""""&amp;", "&amp;K763&amp;", "&amp;L763&amp;", "&amp;""""&amp;E763&amp;""""&amp;", "&amp;M763&amp;", "&amp;""""&amp;J763&amp;""""&amp;"], "),"")</f>
        <v xml:space="preserve">[762, "Maon", 31.41666667, 35.11666667, "Josh 15:55, 1 Sam 23:24, 1 Sam 23:25, 1 Sam 25:2", 0, ""], </v>
      </c>
    </row>
    <row r="764" spans="1:15">
      <c r="A764" t="s">
        <v>1884</v>
      </c>
      <c r="C764">
        <v>29.35</v>
      </c>
      <c r="D764">
        <v>32.933332999999998</v>
      </c>
      <c r="E764" t="s">
        <v>1885</v>
      </c>
      <c r="F764" t="s">
        <v>370</v>
      </c>
      <c r="G764" s="1">
        <v>763</v>
      </c>
      <c r="H764" s="1" t="str">
        <f t="shared" si="51"/>
        <v/>
      </c>
      <c r="I764" s="1" t="str">
        <f t="shared" si="52"/>
        <v/>
      </c>
      <c r="J764" s="1" t="str">
        <f t="shared" si="50"/>
        <v/>
      </c>
      <c r="K764">
        <v>29.35</v>
      </c>
      <c r="L764">
        <v>32.933332999999998</v>
      </c>
      <c r="M764" s="1">
        <f>IF(J764="",0,1)</f>
        <v>0</v>
      </c>
      <c r="N764" s="1">
        <f t="shared" si="49"/>
        <v>1</v>
      </c>
      <c r="O764" t="str">
        <f>IF(N764=1,CONCATENATE("["&amp;G764&amp;", "&amp;""""&amp;A764&amp;""""&amp;", "&amp;K764&amp;", "&amp;L764&amp;", "&amp;""""&amp;E764&amp;""""&amp;", "&amp;M764&amp;", "&amp;""""&amp;J764&amp;""""&amp;"], "),"")</f>
        <v xml:space="preserve">[763, "Marah", 29.35, 32.933333, "Ex 15:23, Num 33:8, Num 33:9", 0, ""], </v>
      </c>
    </row>
    <row r="765" spans="1:15">
      <c r="A765" t="s">
        <v>1886</v>
      </c>
      <c r="C765">
        <v>32.697409</v>
      </c>
      <c r="D765">
        <v>35.241788999999997</v>
      </c>
      <c r="E765" t="s">
        <v>874</v>
      </c>
      <c r="F765" t="s">
        <v>1887</v>
      </c>
      <c r="G765" s="1">
        <v>764</v>
      </c>
      <c r="H765" s="1" t="str">
        <f t="shared" si="51"/>
        <v/>
      </c>
      <c r="I765" s="1" t="str">
        <f t="shared" si="52"/>
        <v/>
      </c>
      <c r="J765" s="1" t="str">
        <f t="shared" si="50"/>
        <v/>
      </c>
      <c r="K765">
        <v>32.697409</v>
      </c>
      <c r="L765">
        <v>35.241788999999997</v>
      </c>
      <c r="M765" s="1">
        <f>IF(J765="",0,1)</f>
        <v>0</v>
      </c>
      <c r="N765" s="1">
        <f t="shared" si="49"/>
        <v>1</v>
      </c>
      <c r="O765" t="str">
        <f>IF(N765=1,CONCATENATE("["&amp;G765&amp;", "&amp;""""&amp;A765&amp;""""&amp;", "&amp;K765&amp;", "&amp;L765&amp;", "&amp;""""&amp;E765&amp;""""&amp;", "&amp;M765&amp;", "&amp;""""&amp;J765&amp;""""&amp;"], "),"")</f>
        <v xml:space="preserve">[764, "Mareal", 32.697409, 35.241789, "Josh 19:11", 0, ""], </v>
      </c>
    </row>
    <row r="766" spans="1:15">
      <c r="A766" t="s">
        <v>1888</v>
      </c>
      <c r="C766">
        <v>31.6039332129508</v>
      </c>
      <c r="D766">
        <v>34.902377777777701</v>
      </c>
      <c r="E766" t="s">
        <v>1889</v>
      </c>
      <c r="G766" s="1">
        <v>765</v>
      </c>
      <c r="H766" s="1" t="str">
        <f t="shared" si="51"/>
        <v/>
      </c>
      <c r="I766" s="1" t="str">
        <f t="shared" si="52"/>
        <v/>
      </c>
      <c r="J766" s="1" t="str">
        <f t="shared" si="50"/>
        <v/>
      </c>
      <c r="K766">
        <v>31.603933210000001</v>
      </c>
      <c r="L766">
        <v>34.902377780000002</v>
      </c>
      <c r="M766" s="1">
        <f>IF(J766="",0,1)</f>
        <v>0</v>
      </c>
      <c r="N766" s="1">
        <f t="shared" si="49"/>
        <v>1</v>
      </c>
      <c r="O766" t="str">
        <f>IF(N766=1,CONCATENATE("["&amp;G766&amp;", "&amp;""""&amp;A766&amp;""""&amp;", "&amp;K766&amp;", "&amp;L766&amp;", "&amp;""""&amp;E766&amp;""""&amp;", "&amp;M766&amp;", "&amp;""""&amp;J766&amp;""""&amp;"], "),"")</f>
        <v xml:space="preserve">[765, "Mareshah", 31.60393321, 34.90237778, "Josh 15:44, 2 Chr 11:8, 2 Chr 14:9, 2 Chr 14:10, 2 Chr 20:37, Mic 1:15", 0, ""], </v>
      </c>
    </row>
    <row r="767" spans="1:15">
      <c r="A767" t="s">
        <v>1890</v>
      </c>
      <c r="B767" t="s">
        <v>581</v>
      </c>
      <c r="C767" t="s">
        <v>582</v>
      </c>
      <c r="D767" t="s">
        <v>583</v>
      </c>
      <c r="E767" t="s">
        <v>1891</v>
      </c>
      <c r="G767" s="1">
        <v>766</v>
      </c>
      <c r="H767" s="1" t="str">
        <f t="shared" si="51"/>
        <v>~</v>
      </c>
      <c r="I767" s="1" t="str">
        <f t="shared" si="52"/>
        <v/>
      </c>
      <c r="J767" s="1" t="str">
        <f t="shared" si="50"/>
        <v>~</v>
      </c>
      <c r="K767">
        <v>31.743718999999999</v>
      </c>
      <c r="L767">
        <v>34.694006000000002</v>
      </c>
      <c r="M767" s="1">
        <f>IF(J767="",0,1)</f>
        <v>1</v>
      </c>
      <c r="N767" s="1">
        <f t="shared" si="49"/>
        <v>1</v>
      </c>
      <c r="O767" t="str">
        <f>IF(N767=1,CONCATENATE("["&amp;G767&amp;", "&amp;""""&amp;A767&amp;""""&amp;", "&amp;K767&amp;", "&amp;L767&amp;", "&amp;""""&amp;E767&amp;""""&amp;", "&amp;M767&amp;", "&amp;""""&amp;J767&amp;""""&amp;"], "),"")</f>
        <v xml:space="preserve">[766, "Maroth", 31.743719, 34.694006, "Mic 1:12", 1, "~"], </v>
      </c>
    </row>
    <row r="768" spans="1:15">
      <c r="A768" t="s">
        <v>1892</v>
      </c>
      <c r="B768" t="s">
        <v>11</v>
      </c>
      <c r="C768" t="s">
        <v>1893</v>
      </c>
      <c r="D768" t="s">
        <v>1894</v>
      </c>
      <c r="E768" t="s">
        <v>1895</v>
      </c>
      <c r="G768" s="1">
        <v>767</v>
      </c>
      <c r="H768" s="1" t="str">
        <f t="shared" si="51"/>
        <v>~</v>
      </c>
      <c r="I768" s="1" t="str">
        <f t="shared" si="52"/>
        <v/>
      </c>
      <c r="J768" s="1" t="str">
        <f t="shared" si="50"/>
        <v>~</v>
      </c>
      <c r="K768">
        <v>33.047808000000003</v>
      </c>
      <c r="L768">
        <v>35.146200999999998</v>
      </c>
      <c r="M768" s="1">
        <f>IF(J768="",0,1)</f>
        <v>1</v>
      </c>
      <c r="N768" s="1">
        <f t="shared" si="49"/>
        <v>1</v>
      </c>
      <c r="O768" t="str">
        <f>IF(N768=1,CONCATENATE("["&amp;G768&amp;", "&amp;""""&amp;A768&amp;""""&amp;", "&amp;K768&amp;", "&amp;L768&amp;", "&amp;""""&amp;E768&amp;""""&amp;", "&amp;M768&amp;", "&amp;""""&amp;J768&amp;""""&amp;"], "),"")</f>
        <v xml:space="preserve">[767, "Mashal", 33.047808, 35.146201, "1 Chr 6:74", 1, "~"], </v>
      </c>
    </row>
    <row r="769" spans="1:15">
      <c r="A769" t="s">
        <v>1896</v>
      </c>
      <c r="B769" t="s">
        <v>338</v>
      </c>
      <c r="C769" t="s">
        <v>1897</v>
      </c>
      <c r="D769" t="s">
        <v>1898</v>
      </c>
      <c r="E769" t="s">
        <v>1899</v>
      </c>
      <c r="G769" s="1">
        <v>768</v>
      </c>
      <c r="H769" s="1" t="str">
        <f t="shared" si="51"/>
        <v>~</v>
      </c>
      <c r="I769" s="1" t="str">
        <f t="shared" si="52"/>
        <v/>
      </c>
      <c r="J769" s="1" t="str">
        <f t="shared" si="50"/>
        <v>~</v>
      </c>
      <c r="K769">
        <v>30.734691000000002</v>
      </c>
      <c r="L769">
        <v>35.606250000000003</v>
      </c>
      <c r="M769" s="1">
        <f>IF(J769="",0,1)</f>
        <v>1</v>
      </c>
      <c r="N769" s="1">
        <f t="shared" si="49"/>
        <v>1</v>
      </c>
      <c r="O769" t="str">
        <f>IF(N769=1,CONCATENATE("["&amp;G769&amp;", "&amp;""""&amp;A769&amp;""""&amp;", "&amp;K769&amp;", "&amp;L769&amp;", "&amp;""""&amp;E769&amp;""""&amp;", "&amp;M769&amp;", "&amp;""""&amp;J769&amp;""""&amp;"], "),"")</f>
        <v xml:space="preserve">[768, "Masrekah", 30.734691, 35.60625, "Gen 36:36, 1 Chr 1:47", 1, "~"], </v>
      </c>
    </row>
    <row r="770" spans="1:15">
      <c r="A770" t="s">
        <v>1900</v>
      </c>
      <c r="B770" t="s">
        <v>1901</v>
      </c>
      <c r="C770" t="s">
        <v>1902</v>
      </c>
      <c r="D770" t="s">
        <v>1903</v>
      </c>
      <c r="E770" t="s">
        <v>1904</v>
      </c>
      <c r="G770" s="1">
        <v>769</v>
      </c>
      <c r="H770" s="1" t="str">
        <f t="shared" si="51"/>
        <v>~</v>
      </c>
      <c r="I770" s="1" t="str">
        <f t="shared" si="52"/>
        <v/>
      </c>
      <c r="J770" s="1" t="str">
        <f t="shared" si="50"/>
        <v>~</v>
      </c>
      <c r="K770">
        <v>28.7310610256432</v>
      </c>
      <c r="L770">
        <v>33.841699957265</v>
      </c>
      <c r="M770" s="1">
        <f>IF(J770="",0,1)</f>
        <v>1</v>
      </c>
      <c r="N770" s="1">
        <f t="shared" si="49"/>
        <v>1</v>
      </c>
      <c r="O770" t="str">
        <f>IF(N770=1,CONCATENATE("["&amp;G770&amp;", "&amp;""""&amp;A770&amp;""""&amp;", "&amp;K770&amp;", "&amp;L770&amp;", "&amp;""""&amp;E770&amp;""""&amp;", "&amp;M770&amp;", "&amp;""""&amp;J770&amp;""""&amp;"], "),"")</f>
        <v xml:space="preserve">[769, "Massah", 28.7310610256432, 33.841699957265, "Ex 17:7, Deut 6:16, Deut 9:22, Deut 33:8, Ps 95:8", 1, "~"], </v>
      </c>
    </row>
    <row r="771" spans="1:15">
      <c r="A771" t="s">
        <v>1905</v>
      </c>
      <c r="B771" t="s">
        <v>1773</v>
      </c>
      <c r="C771" t="s">
        <v>1906</v>
      </c>
      <c r="D771" t="s">
        <v>1907</v>
      </c>
      <c r="E771" t="s">
        <v>1908</v>
      </c>
      <c r="G771" s="1">
        <v>770</v>
      </c>
      <c r="H771" s="1" t="str">
        <f t="shared" si="51"/>
        <v>~</v>
      </c>
      <c r="I771" s="1" t="str">
        <f t="shared" si="52"/>
        <v/>
      </c>
      <c r="J771" s="1" t="str">
        <f t="shared" si="50"/>
        <v>~</v>
      </c>
      <c r="K771">
        <v>31.718147999999999</v>
      </c>
      <c r="L771">
        <v>35.584826</v>
      </c>
      <c r="M771" s="1">
        <f>IF(J771="",0,1)</f>
        <v>1</v>
      </c>
      <c r="N771" s="1">
        <f t="shared" ref="N771:N834" si="53">IF(AND(K771&lt;&gt;"",L771&lt;&gt;""),1,0)</f>
        <v>1</v>
      </c>
      <c r="O771" t="str">
        <f>IF(N771=1,CONCATENATE("["&amp;G771&amp;", "&amp;""""&amp;A771&amp;""""&amp;", "&amp;K771&amp;", "&amp;L771&amp;", "&amp;""""&amp;E771&amp;""""&amp;", "&amp;M771&amp;", "&amp;""""&amp;J771&amp;""""&amp;"], "),"")</f>
        <v xml:space="preserve">[770, "Mattanah", 31.718148, 35.584826, "Num 21:18, Num 21:19", 1, "~"], </v>
      </c>
    </row>
    <row r="772" spans="1:15">
      <c r="A772" t="s">
        <v>1909</v>
      </c>
      <c r="C772">
        <v>33.633333</v>
      </c>
      <c r="D772">
        <v>35.433332999999998</v>
      </c>
      <c r="E772" t="s">
        <v>1910</v>
      </c>
      <c r="F772" t="s">
        <v>370</v>
      </c>
      <c r="G772" s="1">
        <v>771</v>
      </c>
      <c r="H772" s="1" t="str">
        <f t="shared" si="51"/>
        <v/>
      </c>
      <c r="I772" s="1" t="str">
        <f t="shared" si="52"/>
        <v/>
      </c>
      <c r="J772" s="1" t="str">
        <f t="shared" si="50"/>
        <v/>
      </c>
      <c r="K772">
        <v>33.633333</v>
      </c>
      <c r="L772">
        <v>35.433332999999998</v>
      </c>
      <c r="M772" s="1">
        <f>IF(J772="",0,1)</f>
        <v>0</v>
      </c>
      <c r="N772" s="1">
        <f t="shared" si="53"/>
        <v>1</v>
      </c>
      <c r="O772" t="str">
        <f>IF(N772=1,CONCATENATE("["&amp;G772&amp;", "&amp;""""&amp;A772&amp;""""&amp;", "&amp;K772&amp;", "&amp;L772&amp;", "&amp;""""&amp;E772&amp;""""&amp;", "&amp;M772&amp;", "&amp;""""&amp;J772&amp;""""&amp;"], "),"")</f>
        <v xml:space="preserve">[771, "Mearah", 33.633333, 35.433333, "Josh 13:4", 0, ""], </v>
      </c>
    </row>
    <row r="773" spans="1:15">
      <c r="A773" t="s">
        <v>1911</v>
      </c>
      <c r="B773" t="s">
        <v>111</v>
      </c>
      <c r="C773" t="s">
        <v>1105</v>
      </c>
      <c r="D773" t="s">
        <v>1106</v>
      </c>
      <c r="E773" t="s">
        <v>1912</v>
      </c>
      <c r="G773" s="1">
        <v>772</v>
      </c>
      <c r="H773" s="1" t="str">
        <f t="shared" si="51"/>
        <v>~</v>
      </c>
      <c r="I773" s="1" t="str">
        <f t="shared" si="52"/>
        <v/>
      </c>
      <c r="J773" s="1" t="str">
        <f t="shared" si="50"/>
        <v>~</v>
      </c>
      <c r="K773">
        <v>31.370835</v>
      </c>
      <c r="L773">
        <v>34.860664999999997</v>
      </c>
      <c r="M773" s="1">
        <f>IF(J773="",0,1)</f>
        <v>1</v>
      </c>
      <c r="N773" s="1">
        <f t="shared" si="53"/>
        <v>1</v>
      </c>
      <c r="O773" t="str">
        <f>IF(N773=1,CONCATENATE("["&amp;G773&amp;", "&amp;""""&amp;A773&amp;""""&amp;", "&amp;K773&amp;", "&amp;L773&amp;", "&amp;""""&amp;E773&amp;""""&amp;", "&amp;M773&amp;", "&amp;""""&amp;J773&amp;""""&amp;"], "),"")</f>
        <v xml:space="preserve">[772, "Meconah", 31.370835, 34.860665, "Neh 11:28", 1, "~"], </v>
      </c>
    </row>
    <row r="774" spans="1:15">
      <c r="A774" t="s">
        <v>1913</v>
      </c>
      <c r="C774">
        <v>31.7204576324858</v>
      </c>
      <c r="D774">
        <v>35.791972319628897</v>
      </c>
      <c r="E774" t="s">
        <v>1914</v>
      </c>
      <c r="G774" s="1">
        <v>773</v>
      </c>
      <c r="H774" s="1" t="str">
        <f t="shared" si="51"/>
        <v/>
      </c>
      <c r="I774" s="1" t="str">
        <f t="shared" si="52"/>
        <v/>
      </c>
      <c r="J774" s="1" t="str">
        <f t="shared" si="50"/>
        <v/>
      </c>
      <c r="K774">
        <v>31.720457629999999</v>
      </c>
      <c r="L774">
        <v>35.791972319999999</v>
      </c>
      <c r="M774" s="1">
        <f>IF(J774="",0,1)</f>
        <v>0</v>
      </c>
      <c r="N774" s="1">
        <f t="shared" si="53"/>
        <v>1</v>
      </c>
      <c r="O774" t="str">
        <f>IF(N774=1,CONCATENATE("["&amp;G774&amp;", "&amp;""""&amp;A774&amp;""""&amp;", "&amp;K774&amp;", "&amp;L774&amp;", "&amp;""""&amp;E774&amp;""""&amp;", "&amp;M774&amp;", "&amp;""""&amp;J774&amp;""""&amp;"], "),"")</f>
        <v xml:space="preserve">[773, "Medeba", 31.72045763, 35.79197232, "Num 21:30, Josh 13:9, Josh 13:16, 1 Chr 19:7, Isa 15:2", 0, ""], </v>
      </c>
    </row>
    <row r="775" spans="1:15">
      <c r="A775" t="s">
        <v>1915</v>
      </c>
      <c r="B775" t="s">
        <v>954</v>
      </c>
      <c r="C775" t="s">
        <v>1755</v>
      </c>
      <c r="D775" t="s">
        <v>1756</v>
      </c>
      <c r="E775" t="s">
        <v>1916</v>
      </c>
      <c r="G775" s="1">
        <v>774</v>
      </c>
      <c r="H775" s="1" t="str">
        <f t="shared" si="51"/>
        <v>&gt;</v>
      </c>
      <c r="I775" s="1" t="str">
        <f t="shared" si="52"/>
        <v/>
      </c>
      <c r="J775" s="1" t="str">
        <f t="shared" si="50"/>
        <v>&gt;</v>
      </c>
      <c r="K775">
        <v>34.798310999999998</v>
      </c>
      <c r="L775">
        <v>48.514966000000001</v>
      </c>
      <c r="M775" s="1">
        <f>IF(J775="",0,1)</f>
        <v>1</v>
      </c>
      <c r="N775" s="1">
        <f t="shared" si="53"/>
        <v>1</v>
      </c>
      <c r="O775" t="str">
        <f>IF(N775=1,CONCATENATE("["&amp;G775&amp;", "&amp;""""&amp;A775&amp;""""&amp;", "&amp;K775&amp;", "&amp;L775&amp;", "&amp;""""&amp;E775&amp;""""&amp;", "&amp;M775&amp;", "&amp;""""&amp;J775&amp;""""&amp;"], "),"")</f>
        <v xml:space="preserve">[774, "Media", 34.798311, 48.514966, "Ezra 6:2, Est 1:3, Est 1:14, Est 1:18, Est 10:2, Isa 21:2, Jer 25:25, Dan 8:20", 1, "&gt;"], </v>
      </c>
    </row>
    <row r="776" spans="1:15">
      <c r="A776" t="s">
        <v>251</v>
      </c>
      <c r="C776">
        <v>32.584183136149299</v>
      </c>
      <c r="D776">
        <v>35.1822916587059</v>
      </c>
      <c r="E776" t="s">
        <v>1917</v>
      </c>
      <c r="G776" s="1">
        <v>775</v>
      </c>
      <c r="H776" s="1" t="str">
        <f t="shared" si="51"/>
        <v/>
      </c>
      <c r="I776" s="1" t="str">
        <f t="shared" si="52"/>
        <v/>
      </c>
      <c r="J776" s="1" t="str">
        <f t="shared" ref="J776:J839" si="54">IF(H776&lt;&gt;"",H776,IF(I776&lt;&gt;"",I776,""))</f>
        <v/>
      </c>
      <c r="K776">
        <v>32.58418314</v>
      </c>
      <c r="L776">
        <v>35.182291659999997</v>
      </c>
      <c r="M776" s="1">
        <f>IF(J776="",0,1)</f>
        <v>0</v>
      </c>
      <c r="N776" s="1">
        <f t="shared" si="53"/>
        <v>1</v>
      </c>
      <c r="O776" t="str">
        <f>IF(N776=1,CONCATENATE("["&amp;G776&amp;", "&amp;""""&amp;A776&amp;""""&amp;", "&amp;K776&amp;", "&amp;L776&amp;", "&amp;""""&amp;E776&amp;""""&amp;", "&amp;M776&amp;", "&amp;""""&amp;J776&amp;""""&amp;"], "),"")</f>
        <v xml:space="preserve">[775, "Megiddo", 32.58418314, 35.18229166, "Josh 12:21, Josh 17:11, Judg 1:27, Judg 5:19, 1 Kgs 4:12, 1 Kgs 9:15, 2 Kgs 9:27, 2 Kgs 23:29, 2 Kgs 23:30, 1 Chr 7:29, 2 Chr 35:22, Zech 12:11", 0, ""], </v>
      </c>
    </row>
    <row r="777" spans="1:15">
      <c r="A777" t="s">
        <v>1918</v>
      </c>
      <c r="B777" t="s">
        <v>1919</v>
      </c>
      <c r="C777" t="s">
        <v>1920</v>
      </c>
      <c r="D777" t="s">
        <v>1921</v>
      </c>
      <c r="E777" t="s">
        <v>1922</v>
      </c>
      <c r="G777" s="1">
        <v>776</v>
      </c>
      <c r="H777" s="1" t="str">
        <f t="shared" si="51"/>
        <v>~</v>
      </c>
      <c r="I777" s="1" t="str">
        <f t="shared" si="52"/>
        <v/>
      </c>
      <c r="J777" s="1" t="str">
        <f t="shared" si="54"/>
        <v>~</v>
      </c>
      <c r="K777">
        <v>32.132897999999997</v>
      </c>
      <c r="L777">
        <v>34.788144000000003</v>
      </c>
      <c r="M777" s="1">
        <f>IF(J777="",0,1)</f>
        <v>1</v>
      </c>
      <c r="N777" s="1">
        <f t="shared" si="53"/>
        <v>1</v>
      </c>
      <c r="O777" t="str">
        <f>IF(N777=1,CONCATENATE("["&amp;G777&amp;", "&amp;""""&amp;A777&amp;""""&amp;", "&amp;K777&amp;", "&amp;L777&amp;", "&amp;""""&amp;E777&amp;""""&amp;", "&amp;M777&amp;", "&amp;""""&amp;J777&amp;""""&amp;"], "),"")</f>
        <v xml:space="preserve">[776, "Me-jarkon", 32.132898, 34.788144, "Josh 19:46", 1, "~"], </v>
      </c>
    </row>
    <row r="778" spans="1:15">
      <c r="A778" t="s">
        <v>1923</v>
      </c>
      <c r="C778">
        <v>29.849632</v>
      </c>
      <c r="D778">
        <v>31.253958000000001</v>
      </c>
      <c r="E778" t="s">
        <v>1924</v>
      </c>
      <c r="F778" t="s">
        <v>1925</v>
      </c>
      <c r="G778" s="1">
        <v>777</v>
      </c>
      <c r="H778" s="1" t="str">
        <f t="shared" si="51"/>
        <v/>
      </c>
      <c r="I778" s="1" t="str">
        <f t="shared" si="52"/>
        <v/>
      </c>
      <c r="J778" s="1" t="str">
        <f t="shared" si="54"/>
        <v/>
      </c>
      <c r="K778">
        <v>29.849632</v>
      </c>
      <c r="L778">
        <v>31.253958000000001</v>
      </c>
      <c r="M778" s="1">
        <f>IF(J778="",0,1)</f>
        <v>0</v>
      </c>
      <c r="N778" s="1">
        <f t="shared" si="53"/>
        <v>1</v>
      </c>
      <c r="O778" t="str">
        <f>IF(N778=1,CONCATENATE("["&amp;G778&amp;", "&amp;""""&amp;A778&amp;""""&amp;", "&amp;K778&amp;", "&amp;L778&amp;", "&amp;""""&amp;E778&amp;""""&amp;", "&amp;M778&amp;", "&amp;""""&amp;J778&amp;""""&amp;"], "),"")</f>
        <v xml:space="preserve">[777, "Memphis", 29.849632, 31.253958, "Isa 19:13, Jer 2:16, Jer 44:1, Jer 46:14, Jer 46:19, Ezek 30:13, Ezek 30:16, Hos 9:6", 0, ""], </v>
      </c>
    </row>
    <row r="779" spans="1:15">
      <c r="A779" t="s">
        <v>1926</v>
      </c>
      <c r="C779">
        <v>31.85</v>
      </c>
      <c r="D779">
        <v>35.933332999999998</v>
      </c>
      <c r="E779" t="s">
        <v>1927</v>
      </c>
      <c r="G779" s="1">
        <v>778</v>
      </c>
      <c r="H779" s="1" t="str">
        <f t="shared" si="51"/>
        <v/>
      </c>
      <c r="I779" s="1" t="str">
        <f t="shared" si="52"/>
        <v/>
      </c>
      <c r="J779" s="1" t="str">
        <f t="shared" si="54"/>
        <v/>
      </c>
      <c r="K779">
        <v>31.85</v>
      </c>
      <c r="L779">
        <v>35.933332999999998</v>
      </c>
      <c r="M779" s="1">
        <f>IF(J779="",0,1)</f>
        <v>0</v>
      </c>
      <c r="N779" s="1">
        <f t="shared" si="53"/>
        <v>1</v>
      </c>
      <c r="O779" t="str">
        <f>IF(N779=1,CONCATENATE("["&amp;G779&amp;", "&amp;""""&amp;A779&amp;""""&amp;", "&amp;K779&amp;", "&amp;L779&amp;", "&amp;""""&amp;E779&amp;""""&amp;", "&amp;M779&amp;", "&amp;""""&amp;J779&amp;""""&amp;"], "),"")</f>
        <v xml:space="preserve">[778, "Mephaath", 31.85, 35.933333, "Josh 13:18, Josh 21:37, 1 Chr 6:79, Jer 48:21", 0, ""], </v>
      </c>
    </row>
    <row r="780" spans="1:15">
      <c r="A780" t="s">
        <v>1928</v>
      </c>
      <c r="B780" t="s">
        <v>435</v>
      </c>
      <c r="C780">
        <v>32.536503686168402</v>
      </c>
      <c r="D780">
        <v>44.420882873738698</v>
      </c>
      <c r="E780" t="s">
        <v>1929</v>
      </c>
      <c r="G780" s="1">
        <v>779</v>
      </c>
      <c r="H780" s="1" t="str">
        <f t="shared" si="51"/>
        <v/>
      </c>
      <c r="I780" s="1" t="str">
        <f t="shared" si="52"/>
        <v/>
      </c>
      <c r="J780" s="1" t="str">
        <f t="shared" si="54"/>
        <v/>
      </c>
      <c r="K780">
        <v>32.536503690000004</v>
      </c>
      <c r="L780">
        <v>44.42088287</v>
      </c>
      <c r="M780" s="1">
        <f>IF(J780="",0,1)</f>
        <v>0</v>
      </c>
      <c r="N780" s="1">
        <f t="shared" si="53"/>
        <v>1</v>
      </c>
      <c r="O780" t="str">
        <f>IF(N780=1,CONCATENATE("["&amp;G780&amp;", "&amp;""""&amp;A780&amp;""""&amp;", "&amp;K780&amp;", "&amp;L780&amp;", "&amp;""""&amp;E780&amp;""""&amp;", "&amp;M780&amp;", "&amp;""""&amp;J780&amp;""""&amp;"], "),"")</f>
        <v xml:space="preserve">[779, "Merathaim", 32.53650369, 44.42088287, "Jer 50:21", 0, ""], </v>
      </c>
    </row>
    <row r="781" spans="1:15">
      <c r="A781" t="s">
        <v>1930</v>
      </c>
      <c r="B781" t="s">
        <v>480</v>
      </c>
      <c r="C781" t="s">
        <v>481</v>
      </c>
      <c r="D781" t="s">
        <v>482</v>
      </c>
      <c r="E781" t="s">
        <v>1931</v>
      </c>
      <c r="G781" s="1">
        <v>780</v>
      </c>
      <c r="H781" s="1" t="str">
        <f t="shared" ref="H781:H844" si="55">IF(ISNUMBER(LEFT(C781,1)*1),"",LEFT(C781,1))</f>
        <v>~</v>
      </c>
      <c r="I781" s="1" t="str">
        <f t="shared" ref="I781:I844" si="56">IF(ISNUMBER(RIGHT(C781,1)*1),"",RIGHT(C781,1))</f>
        <v/>
      </c>
      <c r="J781" s="1" t="str">
        <f t="shared" si="54"/>
        <v>~</v>
      </c>
      <c r="K781">
        <v>30.687712813761099</v>
      </c>
      <c r="L781">
        <v>34.494795542469397</v>
      </c>
      <c r="M781" s="1">
        <f>IF(J781="",0,1)</f>
        <v>1</v>
      </c>
      <c r="N781" s="1">
        <f t="shared" si="53"/>
        <v>1</v>
      </c>
      <c r="O781" t="str">
        <f>IF(N781=1,CONCATENATE("["&amp;G781&amp;", "&amp;""""&amp;A781&amp;""""&amp;", "&amp;K781&amp;", "&amp;L781&amp;", "&amp;""""&amp;E781&amp;""""&amp;", "&amp;M781&amp;", "&amp;""""&amp;J781&amp;""""&amp;"], "),"")</f>
        <v xml:space="preserve">[780, "Meribah 1", 30.6877128137611, 34.4947955424694, "Num 20:13, Num 20:24, Num 27:14, Ps 81:7, Ps 106:32", 1, "~"], </v>
      </c>
    </row>
    <row r="782" spans="1:15">
      <c r="A782" t="s">
        <v>1932</v>
      </c>
      <c r="B782" t="s">
        <v>1901</v>
      </c>
      <c r="C782" t="s">
        <v>1902</v>
      </c>
      <c r="D782" t="s">
        <v>1903</v>
      </c>
      <c r="E782" t="s">
        <v>1933</v>
      </c>
      <c r="G782" s="1">
        <v>781</v>
      </c>
      <c r="H782" s="1" t="str">
        <f t="shared" si="55"/>
        <v>~</v>
      </c>
      <c r="I782" s="1" t="str">
        <f t="shared" si="56"/>
        <v/>
      </c>
      <c r="J782" s="1" t="str">
        <f t="shared" si="54"/>
        <v>~</v>
      </c>
      <c r="K782">
        <v>28.7310610256432</v>
      </c>
      <c r="L782">
        <v>33.841699957265</v>
      </c>
      <c r="M782" s="1">
        <f>IF(J782="",0,1)</f>
        <v>1</v>
      </c>
      <c r="N782" s="1">
        <f t="shared" si="53"/>
        <v>1</v>
      </c>
      <c r="O782" t="str">
        <f>IF(N782=1,CONCATENATE("["&amp;G782&amp;", "&amp;""""&amp;A782&amp;""""&amp;", "&amp;K782&amp;", "&amp;L782&amp;", "&amp;""""&amp;E782&amp;""""&amp;", "&amp;M782&amp;", "&amp;""""&amp;J782&amp;""""&amp;"], "),"")</f>
        <v xml:space="preserve">[781, "Meribah 2", 28.7310610256432, 33.841699957265, "Ex 17:7, Deut 33:8, Ps 95:8", 1, "~"], </v>
      </c>
    </row>
    <row r="783" spans="1:15">
      <c r="A783" t="s">
        <v>1934</v>
      </c>
      <c r="B783" t="s">
        <v>480</v>
      </c>
      <c r="C783" t="s">
        <v>481</v>
      </c>
      <c r="D783" t="s">
        <v>482</v>
      </c>
      <c r="E783" t="s">
        <v>1935</v>
      </c>
      <c r="G783" s="1">
        <v>782</v>
      </c>
      <c r="H783" s="1" t="str">
        <f t="shared" si="55"/>
        <v>~</v>
      </c>
      <c r="I783" s="1" t="str">
        <f t="shared" si="56"/>
        <v/>
      </c>
      <c r="J783" s="1" t="str">
        <f t="shared" si="54"/>
        <v>~</v>
      </c>
      <c r="K783">
        <v>30.687712813761099</v>
      </c>
      <c r="L783">
        <v>34.494795542469397</v>
      </c>
      <c r="M783" s="1">
        <f>IF(J783="",0,1)</f>
        <v>1</v>
      </c>
      <c r="N783" s="1">
        <f t="shared" si="53"/>
        <v>1</v>
      </c>
      <c r="O783" t="str">
        <f>IF(N783=1,CONCATENATE("["&amp;G783&amp;", "&amp;""""&amp;A783&amp;""""&amp;", "&amp;K783&amp;", "&amp;L783&amp;", "&amp;""""&amp;E783&amp;""""&amp;", "&amp;M783&amp;", "&amp;""""&amp;J783&amp;""""&amp;"], "),"")</f>
        <v xml:space="preserve">[782, "Meribah-kadesh", 30.6877128137611, 34.4947955424694, "Deut 32:51, Ezek 47:19, Ezek 48:28", 1, "~"], </v>
      </c>
    </row>
    <row r="784" spans="1:15">
      <c r="A784" t="s">
        <v>1936</v>
      </c>
      <c r="C784">
        <v>33.075268999999999</v>
      </c>
      <c r="D784">
        <v>35.60548</v>
      </c>
      <c r="E784" t="s">
        <v>1937</v>
      </c>
      <c r="F784" t="s">
        <v>1938</v>
      </c>
      <c r="G784" s="1">
        <v>783</v>
      </c>
      <c r="H784" s="1" t="str">
        <f t="shared" si="55"/>
        <v/>
      </c>
      <c r="I784" s="1" t="str">
        <f t="shared" si="56"/>
        <v/>
      </c>
      <c r="J784" s="1" t="str">
        <f t="shared" si="54"/>
        <v/>
      </c>
      <c r="K784">
        <v>33.075268999999999</v>
      </c>
      <c r="L784">
        <v>35.60548</v>
      </c>
      <c r="M784" s="1">
        <f>IF(J784="",0,1)</f>
        <v>0</v>
      </c>
      <c r="N784" s="1">
        <f t="shared" si="53"/>
        <v>1</v>
      </c>
      <c r="O784" t="str">
        <f>IF(N784=1,CONCATENATE("["&amp;G784&amp;", "&amp;""""&amp;A784&amp;""""&amp;", "&amp;K784&amp;", "&amp;L784&amp;", "&amp;""""&amp;E784&amp;""""&amp;", "&amp;M784&amp;", "&amp;""""&amp;J784&amp;""""&amp;"], "),"")</f>
        <v xml:space="preserve">[783, "Merom", 33.075269, 35.60548, "Josh 11:5, Josh 11:7", 0, ""], </v>
      </c>
    </row>
    <row r="785" spans="1:15">
      <c r="A785" t="s">
        <v>1939</v>
      </c>
      <c r="B785" t="s">
        <v>372</v>
      </c>
      <c r="C785" t="s">
        <v>373</v>
      </c>
      <c r="D785" t="s">
        <v>374</v>
      </c>
      <c r="E785" t="s">
        <v>1940</v>
      </c>
      <c r="G785" s="1">
        <v>784</v>
      </c>
      <c r="H785" s="1" t="str">
        <f t="shared" si="55"/>
        <v>~</v>
      </c>
      <c r="I785" s="1" t="str">
        <f t="shared" si="56"/>
        <v/>
      </c>
      <c r="J785" s="1" t="str">
        <f t="shared" si="54"/>
        <v>~</v>
      </c>
      <c r="K785">
        <v>32.686956402431797</v>
      </c>
      <c r="L785">
        <v>35.3909130429968</v>
      </c>
      <c r="M785" s="1">
        <f>IF(J785="",0,1)</f>
        <v>1</v>
      </c>
      <c r="N785" s="1">
        <f t="shared" si="53"/>
        <v>1</v>
      </c>
      <c r="O785" t="str">
        <f>IF(N785=1,CONCATENATE("["&amp;G785&amp;", "&amp;""""&amp;A785&amp;""""&amp;", "&amp;K785&amp;", "&amp;L785&amp;", "&amp;""""&amp;E785&amp;""""&amp;", "&amp;M785&amp;", "&amp;""""&amp;J785&amp;""""&amp;"], "),"")</f>
        <v xml:space="preserve">[784, "Meroz", 32.6869564024318, 35.3909130429968, "Judg 5:23", 1, "~"], </v>
      </c>
    </row>
    <row r="786" spans="1:15">
      <c r="A786" t="s">
        <v>1941</v>
      </c>
      <c r="C786" t="s">
        <v>1942</v>
      </c>
      <c r="D786" t="s">
        <v>1943</v>
      </c>
      <c r="E786" t="s">
        <v>1944</v>
      </c>
      <c r="F786" t="s">
        <v>370</v>
      </c>
      <c r="G786" s="1">
        <v>785</v>
      </c>
      <c r="H786" s="1" t="str">
        <f t="shared" si="55"/>
        <v/>
      </c>
      <c r="I786" s="1" t="str">
        <f t="shared" si="56"/>
        <v>?</v>
      </c>
      <c r="J786" s="1" t="str">
        <f t="shared" si="54"/>
        <v>?</v>
      </c>
      <c r="K786">
        <v>28.85726</v>
      </c>
      <c r="L786">
        <v>34.859127000000001</v>
      </c>
      <c r="M786" s="1">
        <f>IF(J786="",0,1)</f>
        <v>1</v>
      </c>
      <c r="N786" s="1">
        <f t="shared" si="53"/>
        <v>1</v>
      </c>
      <c r="O786" t="str">
        <f>IF(N786=1,CONCATENATE("["&amp;G786&amp;", "&amp;""""&amp;A786&amp;""""&amp;", "&amp;K786&amp;", "&amp;L786&amp;", "&amp;""""&amp;E786&amp;""""&amp;", "&amp;M786&amp;", "&amp;""""&amp;J786&amp;""""&amp;"], "),"")</f>
        <v xml:space="preserve">[785, "Mesha", 28.85726, 34.859127, "Gen 10:30", 1, "?"], </v>
      </c>
    </row>
    <row r="787" spans="1:15">
      <c r="A787" t="s">
        <v>1945</v>
      </c>
      <c r="B787" t="s">
        <v>1263</v>
      </c>
      <c r="C787" t="s">
        <v>1264</v>
      </c>
      <c r="D787" t="s">
        <v>1265</v>
      </c>
      <c r="E787" t="s">
        <v>1946</v>
      </c>
      <c r="G787" s="1">
        <v>786</v>
      </c>
      <c r="H787" s="1" t="str">
        <f t="shared" si="55"/>
        <v>&gt;</v>
      </c>
      <c r="I787" s="1" t="str">
        <f t="shared" si="56"/>
        <v/>
      </c>
      <c r="J787" s="1" t="str">
        <f t="shared" si="54"/>
        <v>&gt;</v>
      </c>
      <c r="K787">
        <v>46</v>
      </c>
      <c r="L787">
        <v>47</v>
      </c>
      <c r="M787" s="1">
        <f>IF(J787="",0,1)</f>
        <v>1</v>
      </c>
      <c r="N787" s="1">
        <f t="shared" si="53"/>
        <v>1</v>
      </c>
      <c r="O787" t="str">
        <f>IF(N787=1,CONCATENATE("["&amp;G787&amp;", "&amp;""""&amp;A787&amp;""""&amp;", "&amp;K787&amp;", "&amp;L787&amp;", "&amp;""""&amp;E787&amp;""""&amp;", "&amp;M787&amp;", "&amp;""""&amp;J787&amp;""""&amp;"], "),"")</f>
        <v xml:space="preserve">[786, "Meshech", 46, 47, "Ps 120:5, Ezek 27:13, Ezek 38:2, Ezek 38:3, Ezek 39:1", 1, "&gt;"], </v>
      </c>
    </row>
    <row r="788" spans="1:15">
      <c r="A788" t="s">
        <v>1947</v>
      </c>
      <c r="B788" t="s">
        <v>1263</v>
      </c>
      <c r="C788" t="s">
        <v>1264</v>
      </c>
      <c r="D788" t="s">
        <v>1265</v>
      </c>
      <c r="E788" t="s">
        <v>1948</v>
      </c>
      <c r="G788" s="1">
        <v>787</v>
      </c>
      <c r="H788" s="1" t="str">
        <f t="shared" si="55"/>
        <v>&gt;</v>
      </c>
      <c r="I788" s="1" t="str">
        <f t="shared" si="56"/>
        <v/>
      </c>
      <c r="J788" s="1" t="str">
        <f t="shared" si="54"/>
        <v>&gt;</v>
      </c>
      <c r="K788">
        <v>46</v>
      </c>
      <c r="L788">
        <v>47</v>
      </c>
      <c r="M788" s="1">
        <f>IF(J788="",0,1)</f>
        <v>1</v>
      </c>
      <c r="N788" s="1">
        <f t="shared" si="53"/>
        <v>1</v>
      </c>
      <c r="O788" t="str">
        <f>IF(N788=1,CONCATENATE("["&amp;G788&amp;", "&amp;""""&amp;A788&amp;""""&amp;", "&amp;K788&amp;", "&amp;L788&amp;", "&amp;""""&amp;E788&amp;""""&amp;", "&amp;M788&amp;", "&amp;""""&amp;J788&amp;""""&amp;"], "),"")</f>
        <v xml:space="preserve">[787, "Meshech-Tubal", 46, 47, "Ezek 32:26", 1, "&gt;"], </v>
      </c>
    </row>
    <row r="789" spans="1:15">
      <c r="A789" t="s">
        <v>1949</v>
      </c>
      <c r="B789" t="s">
        <v>435</v>
      </c>
      <c r="C789" t="s">
        <v>1950</v>
      </c>
      <c r="D789" t="s">
        <v>1951</v>
      </c>
      <c r="E789" t="s">
        <v>1952</v>
      </c>
      <c r="F789" t="s">
        <v>49</v>
      </c>
      <c r="G789" s="1">
        <v>788</v>
      </c>
      <c r="H789" s="1" t="str">
        <f t="shared" si="55"/>
        <v>&gt;</v>
      </c>
      <c r="I789" s="1" t="str">
        <f t="shared" si="56"/>
        <v/>
      </c>
      <c r="J789" s="1" t="str">
        <f t="shared" si="54"/>
        <v>&gt;</v>
      </c>
      <c r="K789">
        <v>32.536503686168402</v>
      </c>
      <c r="L789">
        <v>44.420882873738698</v>
      </c>
      <c r="M789" s="1">
        <f>IF(J789="",0,1)</f>
        <v>1</v>
      </c>
      <c r="N789" s="1">
        <f t="shared" si="53"/>
        <v>1</v>
      </c>
      <c r="O789" t="str">
        <f>IF(N789=1,CONCATENATE("["&amp;G789&amp;", "&amp;""""&amp;A789&amp;""""&amp;", "&amp;K789&amp;", "&amp;L789&amp;", "&amp;""""&amp;E789&amp;""""&amp;", "&amp;M789&amp;", "&amp;""""&amp;J789&amp;""""&amp;"], "),"")</f>
        <v xml:space="preserve">[788, "Mesopotamia", 32.5365036861684, 44.4208828737387, "Gen 24:10, Deut 23:4, Judg 3:8, Judg 3:10, 1 Chr 19:6, Acts 2:9, Acts 7:2", 1, "&gt;"], </v>
      </c>
    </row>
    <row r="790" spans="1:15">
      <c r="A790" t="s">
        <v>1953</v>
      </c>
      <c r="B790" t="s">
        <v>746</v>
      </c>
      <c r="C790">
        <v>31.6935295036883</v>
      </c>
      <c r="D790">
        <v>34.843882885768302</v>
      </c>
      <c r="E790" t="s">
        <v>1954</v>
      </c>
      <c r="G790" s="1">
        <v>789</v>
      </c>
      <c r="H790" s="1" t="str">
        <f t="shared" si="55"/>
        <v/>
      </c>
      <c r="I790" s="1" t="str">
        <f t="shared" si="56"/>
        <v/>
      </c>
      <c r="J790" s="1" t="str">
        <f t="shared" si="54"/>
        <v/>
      </c>
      <c r="K790">
        <v>31.6935295</v>
      </c>
      <c r="L790">
        <v>34.843882890000003</v>
      </c>
      <c r="M790" s="1">
        <f>IF(J790="",0,1)</f>
        <v>0</v>
      </c>
      <c r="N790" s="1">
        <f t="shared" si="53"/>
        <v>1</v>
      </c>
      <c r="O790" t="str">
        <f>IF(N790=1,CONCATENATE("["&amp;G790&amp;", "&amp;""""&amp;A790&amp;""""&amp;", "&amp;K790&amp;", "&amp;L790&amp;", "&amp;""""&amp;E790&amp;""""&amp;", "&amp;M790&amp;", "&amp;""""&amp;J790&amp;""""&amp;"], "),"")</f>
        <v xml:space="preserve">[789, "Metheg-ammah", 31.6935295, 34.84388289, "2 Sam 8:1", 0, ""], </v>
      </c>
    </row>
    <row r="791" spans="1:15">
      <c r="A791" t="s">
        <v>1955</v>
      </c>
      <c r="B791" t="s">
        <v>1956</v>
      </c>
      <c r="C791">
        <v>31.870184342316801</v>
      </c>
      <c r="D791">
        <v>35.279235819369703</v>
      </c>
      <c r="E791" t="s">
        <v>1957</v>
      </c>
      <c r="G791" s="1">
        <v>790</v>
      </c>
      <c r="H791" s="1" t="str">
        <f t="shared" si="55"/>
        <v/>
      </c>
      <c r="I791" s="1" t="str">
        <f t="shared" si="56"/>
        <v/>
      </c>
      <c r="J791" s="1" t="str">
        <f t="shared" si="54"/>
        <v/>
      </c>
      <c r="K791">
        <v>31.870184340000002</v>
      </c>
      <c r="L791">
        <v>35.279235819999997</v>
      </c>
      <c r="M791" s="1">
        <f>IF(J791="",0,1)</f>
        <v>0</v>
      </c>
      <c r="N791" s="1">
        <f t="shared" si="53"/>
        <v>1</v>
      </c>
      <c r="O791" t="str">
        <f>IF(N791=1,CONCATENATE("["&amp;G791&amp;", "&amp;""""&amp;A791&amp;""""&amp;", "&amp;K791&amp;", "&amp;L791&amp;", "&amp;""""&amp;E791&amp;""""&amp;", "&amp;M791&amp;", "&amp;""""&amp;J791&amp;""""&amp;"], "),"")</f>
        <v xml:space="preserve">[790, "Michmas", 31.87018434, 35.27923582, "Ezra 2:27, Neh 7:31", 0, ""], </v>
      </c>
    </row>
    <row r="792" spans="1:15">
      <c r="A792" t="s">
        <v>1956</v>
      </c>
      <c r="C792">
        <v>31.870184342316801</v>
      </c>
      <c r="D792">
        <v>35.279235819369703</v>
      </c>
      <c r="E792" t="s">
        <v>1958</v>
      </c>
      <c r="G792" s="1">
        <v>791</v>
      </c>
      <c r="H792" s="1" t="str">
        <f t="shared" si="55"/>
        <v/>
      </c>
      <c r="I792" s="1" t="str">
        <f t="shared" si="56"/>
        <v/>
      </c>
      <c r="J792" s="1" t="str">
        <f t="shared" si="54"/>
        <v/>
      </c>
      <c r="K792">
        <v>31.870184340000002</v>
      </c>
      <c r="L792">
        <v>35.279235819999997</v>
      </c>
      <c r="M792" s="1">
        <f>IF(J792="",0,1)</f>
        <v>0</v>
      </c>
      <c r="N792" s="1">
        <f t="shared" si="53"/>
        <v>1</v>
      </c>
      <c r="O792" t="str">
        <f>IF(N792=1,CONCATENATE("["&amp;G792&amp;", "&amp;""""&amp;A792&amp;""""&amp;", "&amp;K792&amp;", "&amp;L792&amp;", "&amp;""""&amp;E792&amp;""""&amp;", "&amp;M792&amp;", "&amp;""""&amp;J792&amp;""""&amp;"], "),"")</f>
        <v xml:space="preserve">[791, "Michmash", 31.87018434, 35.27923582, "1 Sam 13:2, 1 Sam 13:5, 1 Sam 13:11, 1 Sam 13:16, 1 Sam 13:23, 1 Sam 14:5, 1 Sam 14:31, Neh 11:31, Isa 10:28", 0, ""], </v>
      </c>
    </row>
    <row r="793" spans="1:15">
      <c r="A793" t="s">
        <v>1959</v>
      </c>
      <c r="C793">
        <v>32.183332999999998</v>
      </c>
      <c r="D793">
        <v>35.283332999999999</v>
      </c>
      <c r="E793" t="s">
        <v>1960</v>
      </c>
      <c r="F793" t="s">
        <v>370</v>
      </c>
      <c r="G793" s="1">
        <v>792</v>
      </c>
      <c r="H793" s="1" t="str">
        <f t="shared" si="55"/>
        <v/>
      </c>
      <c r="I793" s="1" t="str">
        <f t="shared" si="56"/>
        <v/>
      </c>
      <c r="J793" s="1" t="str">
        <f t="shared" si="54"/>
        <v/>
      </c>
      <c r="K793">
        <v>32.183332999999998</v>
      </c>
      <c r="L793">
        <v>35.283332999999999</v>
      </c>
      <c r="M793" s="1">
        <f>IF(J793="",0,1)</f>
        <v>0</v>
      </c>
      <c r="N793" s="1">
        <f t="shared" si="53"/>
        <v>1</v>
      </c>
      <c r="O793" t="str">
        <f>IF(N793=1,CONCATENATE("["&amp;G793&amp;", "&amp;""""&amp;A793&amp;""""&amp;", "&amp;K793&amp;", "&amp;L793&amp;", "&amp;""""&amp;E793&amp;""""&amp;", "&amp;M793&amp;", "&amp;""""&amp;J793&amp;""""&amp;"], "),"")</f>
        <v xml:space="preserve">[792, "Michmethath", 32.183333, 35.283333, "Josh 16:6, Josh 17:7", 0, ""], </v>
      </c>
    </row>
    <row r="794" spans="1:15">
      <c r="A794" t="s">
        <v>1961</v>
      </c>
      <c r="C794">
        <v>31.743894000000001</v>
      </c>
      <c r="D794">
        <v>35.401591000000003</v>
      </c>
      <c r="E794" t="s">
        <v>1962</v>
      </c>
      <c r="G794" s="1">
        <v>793</v>
      </c>
      <c r="H794" s="1" t="str">
        <f t="shared" si="55"/>
        <v/>
      </c>
      <c r="I794" s="1" t="str">
        <f t="shared" si="56"/>
        <v/>
      </c>
      <c r="J794" s="1" t="str">
        <f t="shared" si="54"/>
        <v/>
      </c>
      <c r="K794">
        <v>31.743894000000001</v>
      </c>
      <c r="L794">
        <v>35.401591000000003</v>
      </c>
      <c r="M794" s="1">
        <f>IF(J794="",0,1)</f>
        <v>0</v>
      </c>
      <c r="N794" s="1">
        <f t="shared" si="53"/>
        <v>1</v>
      </c>
      <c r="O794" t="str">
        <f>IF(N794=1,CONCATENATE("["&amp;G794&amp;", "&amp;""""&amp;A794&amp;""""&amp;", "&amp;K794&amp;", "&amp;L794&amp;", "&amp;""""&amp;E794&amp;""""&amp;", "&amp;M794&amp;", "&amp;""""&amp;J794&amp;""""&amp;"], "),"")</f>
        <v xml:space="preserve">[793, "Middin", 31.743894, 35.401591, "Josh 15:61", 0, ""], </v>
      </c>
    </row>
    <row r="795" spans="1:15">
      <c r="A795" t="s">
        <v>1062</v>
      </c>
      <c r="C795" t="s">
        <v>1963</v>
      </c>
      <c r="D795" t="s">
        <v>1964</v>
      </c>
      <c r="E795" t="s">
        <v>1965</v>
      </c>
      <c r="F795" t="s">
        <v>49</v>
      </c>
      <c r="G795" s="1">
        <v>794</v>
      </c>
      <c r="H795" s="1" t="str">
        <f t="shared" si="55"/>
        <v>&gt;</v>
      </c>
      <c r="I795" s="1" t="str">
        <f t="shared" si="56"/>
        <v/>
      </c>
      <c r="J795" s="1" t="str">
        <f t="shared" si="54"/>
        <v>&gt;</v>
      </c>
      <c r="K795">
        <v>28.932880999999998</v>
      </c>
      <c r="L795">
        <v>34.908320000000003</v>
      </c>
      <c r="M795" s="1">
        <f>IF(J795="",0,1)</f>
        <v>1</v>
      </c>
      <c r="N795" s="1">
        <f t="shared" si="53"/>
        <v>1</v>
      </c>
      <c r="O795" t="str">
        <f>IF(N795=1,CONCATENATE("["&amp;G795&amp;", "&amp;""""&amp;A795&amp;""""&amp;", "&amp;K795&amp;", "&amp;L795&amp;", "&amp;""""&amp;E795&amp;""""&amp;", "&amp;M795&amp;", "&amp;""""&amp;J795&amp;""""&amp;"], "),"")</f>
        <v xml:space="preserve">[794, "Midian", 28.932881, 34.90832, "Gen 36:35, Ex 2:15, Ex 2:16, Ex 3:1, Ex 4:19, Ex 18:1, Num 22:4, Num 22:7, Num 25:15, Num 25:18, Num 31:3, Num 31:7, Num 31:8, Num 31:9, Josh 13:21, Judg 6:1, Judg 6:2, Judg 6:6, Judg 6:13, Judg 6:14, Judg 7:1, Judg 7:8, Judg 7:13, Judg 7:14, Judg 7:15, Judg 7:23, Judg 7:25, Judg 8:1, Judg 8:3, Judg 8:5, Judg 8:12, Judg 8:22, Judg 8:26, Judg 8:28, Judg 9:17, 1 Kgs 11:18, 1 Chr 1:46, Ps 83:9, Isa 9:4, Isa 10:26, Isa 60:6, Hab 3:7, Acts 7:29", 1, "&gt;"], </v>
      </c>
    </row>
    <row r="796" spans="1:15">
      <c r="A796" t="s">
        <v>1966</v>
      </c>
      <c r="C796">
        <v>33.232131000000003</v>
      </c>
      <c r="D796">
        <v>35.362941999999997</v>
      </c>
      <c r="E796" t="s">
        <v>1482</v>
      </c>
      <c r="G796" s="1">
        <v>795</v>
      </c>
      <c r="H796" s="1" t="str">
        <f t="shared" si="55"/>
        <v/>
      </c>
      <c r="I796" s="1" t="str">
        <f t="shared" si="56"/>
        <v/>
      </c>
      <c r="J796" s="1" t="str">
        <f t="shared" si="54"/>
        <v/>
      </c>
      <c r="K796">
        <v>33.232131000000003</v>
      </c>
      <c r="L796">
        <v>35.362941999999997</v>
      </c>
      <c r="M796" s="1">
        <f>IF(J796="",0,1)</f>
        <v>0</v>
      </c>
      <c r="N796" s="1">
        <f t="shared" si="53"/>
        <v>1</v>
      </c>
      <c r="O796" t="str">
        <f>IF(N796=1,CONCATENATE("["&amp;G796&amp;", "&amp;""""&amp;A796&amp;""""&amp;", "&amp;K796&amp;", "&amp;L796&amp;", "&amp;""""&amp;E796&amp;""""&amp;", "&amp;M796&amp;", "&amp;""""&amp;J796&amp;""""&amp;"], "),"")</f>
        <v xml:space="preserve">[795, "Migdal-el", 33.232131, 35.362942, "Josh 19:38", 0, ""], </v>
      </c>
    </row>
    <row r="797" spans="1:15">
      <c r="A797" t="s">
        <v>1967</v>
      </c>
      <c r="C797">
        <v>31.666667</v>
      </c>
      <c r="D797">
        <v>34.583333000000003</v>
      </c>
      <c r="E797" t="s">
        <v>1313</v>
      </c>
      <c r="F797" t="s">
        <v>370</v>
      </c>
      <c r="G797" s="1">
        <v>796</v>
      </c>
      <c r="H797" s="1" t="str">
        <f t="shared" si="55"/>
        <v/>
      </c>
      <c r="I797" s="1" t="str">
        <f t="shared" si="56"/>
        <v/>
      </c>
      <c r="J797" s="1" t="str">
        <f t="shared" si="54"/>
        <v/>
      </c>
      <c r="K797">
        <v>31.666667</v>
      </c>
      <c r="L797">
        <v>34.583333000000003</v>
      </c>
      <c r="M797" s="1">
        <f>IF(J797="",0,1)</f>
        <v>0</v>
      </c>
      <c r="N797" s="1">
        <f t="shared" si="53"/>
        <v>1</v>
      </c>
      <c r="O797" t="str">
        <f>IF(N797=1,CONCATENATE("["&amp;G797&amp;", "&amp;""""&amp;A797&amp;""""&amp;", "&amp;K797&amp;", "&amp;L797&amp;", "&amp;""""&amp;E797&amp;""""&amp;", "&amp;M797&amp;", "&amp;""""&amp;J797&amp;""""&amp;"], "),"")</f>
        <v xml:space="preserve">[796, "Migdal-gad", 31.666667, 34.583333, "Josh 15:37", 0, ""], </v>
      </c>
    </row>
    <row r="798" spans="1:15">
      <c r="A798" t="s">
        <v>1968</v>
      </c>
      <c r="C798" t="s">
        <v>1969</v>
      </c>
      <c r="D798" t="s">
        <v>1970</v>
      </c>
      <c r="E798" t="s">
        <v>1971</v>
      </c>
      <c r="G798" s="1">
        <v>797</v>
      </c>
      <c r="H798" s="1" t="str">
        <f t="shared" si="55"/>
        <v/>
      </c>
      <c r="I798" s="1" t="str">
        <f t="shared" si="56"/>
        <v>?</v>
      </c>
      <c r="J798" s="1" t="str">
        <f t="shared" si="54"/>
        <v>?</v>
      </c>
      <c r="K798">
        <v>30.020295999999998</v>
      </c>
      <c r="L798">
        <v>32.372233000000001</v>
      </c>
      <c r="M798" s="1">
        <f>IF(J798="",0,1)</f>
        <v>1</v>
      </c>
      <c r="N798" s="1">
        <f t="shared" si="53"/>
        <v>1</v>
      </c>
      <c r="O798" t="str">
        <f>IF(N798=1,CONCATENATE("["&amp;G798&amp;", "&amp;""""&amp;A798&amp;""""&amp;", "&amp;K798&amp;", "&amp;L798&amp;", "&amp;""""&amp;E798&amp;""""&amp;", "&amp;M798&amp;", "&amp;""""&amp;J798&amp;""""&amp;"], "),"")</f>
        <v xml:space="preserve">[797, "Migdol", 30.020296, 32.372233, "Ex 14:2, Num 33:7, Jer 44:1, Jer 46:14, Ezek 29:10, Ezek 30:6", 1, "?"], </v>
      </c>
    </row>
    <row r="799" spans="1:15">
      <c r="A799" t="s">
        <v>1972</v>
      </c>
      <c r="B799" t="s">
        <v>427</v>
      </c>
      <c r="C799" t="s">
        <v>428</v>
      </c>
      <c r="D799" t="s">
        <v>429</v>
      </c>
      <c r="E799" t="s">
        <v>1973</v>
      </c>
      <c r="G799" s="1">
        <v>798</v>
      </c>
      <c r="H799" s="1" t="str">
        <f t="shared" si="55"/>
        <v>~</v>
      </c>
      <c r="I799" s="1" t="str">
        <f t="shared" si="56"/>
        <v/>
      </c>
      <c r="J799" s="1" t="str">
        <f t="shared" si="54"/>
        <v>~</v>
      </c>
      <c r="K799">
        <v>31.823781024603001</v>
      </c>
      <c r="L799">
        <v>35.231009361286297</v>
      </c>
      <c r="M799" s="1">
        <f>IF(J799="",0,1)</f>
        <v>1</v>
      </c>
      <c r="N799" s="1">
        <f t="shared" si="53"/>
        <v>1</v>
      </c>
      <c r="O799" t="str">
        <f>IF(N799=1,CONCATENATE("["&amp;G799&amp;", "&amp;""""&amp;A799&amp;""""&amp;", "&amp;K799&amp;", "&amp;L799&amp;", "&amp;""""&amp;E799&amp;""""&amp;", "&amp;M799&amp;", "&amp;""""&amp;J799&amp;""""&amp;"], "),"")</f>
        <v xml:space="preserve">[798, "Migron", 31.823781024603, 35.2310093612863, "1 Sam 14:2, Isa 10:28", 1, "~"], </v>
      </c>
    </row>
    <row r="800" spans="1:15">
      <c r="A800" t="s">
        <v>1974</v>
      </c>
      <c r="C800">
        <v>37.5</v>
      </c>
      <c r="D800">
        <v>27.3</v>
      </c>
      <c r="E800" t="s">
        <v>1975</v>
      </c>
      <c r="G800" s="1">
        <v>799</v>
      </c>
      <c r="H800" s="1" t="str">
        <f t="shared" si="55"/>
        <v/>
      </c>
      <c r="I800" s="1" t="str">
        <f t="shared" si="56"/>
        <v/>
      </c>
      <c r="J800" s="1" t="str">
        <f t="shared" si="54"/>
        <v/>
      </c>
      <c r="K800">
        <v>37.5</v>
      </c>
      <c r="L800">
        <v>27.3</v>
      </c>
      <c r="M800" s="1">
        <f>IF(J800="",0,1)</f>
        <v>0</v>
      </c>
      <c r="N800" s="1">
        <f t="shared" si="53"/>
        <v>1</v>
      </c>
      <c r="O800" t="str">
        <f>IF(N800=1,CONCATENATE("["&amp;G800&amp;", "&amp;""""&amp;A800&amp;""""&amp;", "&amp;K800&amp;", "&amp;L800&amp;", "&amp;""""&amp;E800&amp;""""&amp;", "&amp;M800&amp;", "&amp;""""&amp;J800&amp;""""&amp;"], "),"")</f>
        <v xml:space="preserve">[799, "Miletus", 37.5, 27.3, "Acts 20:15, Acts 20:17, 2 Tim 4:20", 0, ""], </v>
      </c>
    </row>
    <row r="801" spans="1:15">
      <c r="A801" t="s">
        <v>1976</v>
      </c>
      <c r="B801" t="s">
        <v>114</v>
      </c>
      <c r="C801" t="s">
        <v>184</v>
      </c>
      <c r="D801" t="s">
        <v>185</v>
      </c>
      <c r="E801" t="s">
        <v>1977</v>
      </c>
      <c r="G801" s="1">
        <v>800</v>
      </c>
      <c r="H801" s="1" t="str">
        <f t="shared" si="55"/>
        <v>&lt;</v>
      </c>
      <c r="I801" s="1" t="str">
        <f t="shared" si="56"/>
        <v/>
      </c>
      <c r="J801" s="1" t="str">
        <f t="shared" si="54"/>
        <v>&lt;</v>
      </c>
      <c r="K801">
        <v>31.777443999999999</v>
      </c>
      <c r="L801">
        <v>35.234935</v>
      </c>
      <c r="M801" s="1">
        <f>IF(J801="",0,1)</f>
        <v>1</v>
      </c>
      <c r="N801" s="1">
        <f t="shared" si="53"/>
        <v>1</v>
      </c>
      <c r="O801" t="str">
        <f>IF(N801=1,CONCATENATE("["&amp;G801&amp;", "&amp;""""&amp;A801&amp;""""&amp;", "&amp;K801&amp;", "&amp;L801&amp;", "&amp;""""&amp;E801&amp;""""&amp;", "&amp;M801&amp;", "&amp;""""&amp;J801&amp;""""&amp;"], "),"")</f>
        <v xml:space="preserve">[800, "Millo", 31.777444, 35.234935, "2 Sam 5:9, 1 Kgs 9:15, 1 Kgs 9:24, 1 Kgs 11:27, 1 Chr 11:8, 2 Chr 32:5", 1, "&lt;"], </v>
      </c>
    </row>
    <row r="802" spans="1:15">
      <c r="A802" t="s">
        <v>1978</v>
      </c>
      <c r="B802" t="s">
        <v>290</v>
      </c>
      <c r="C802" t="s">
        <v>291</v>
      </c>
      <c r="D802" t="s">
        <v>292</v>
      </c>
      <c r="E802" t="s">
        <v>293</v>
      </c>
      <c r="G802" s="1">
        <v>801</v>
      </c>
      <c r="H802" s="1" t="str">
        <f t="shared" si="55"/>
        <v>~</v>
      </c>
      <c r="I802" s="1" t="str">
        <f t="shared" si="56"/>
        <v/>
      </c>
      <c r="J802" s="1" t="str">
        <f t="shared" si="54"/>
        <v>~</v>
      </c>
      <c r="K802">
        <v>40.6</v>
      </c>
      <c r="L802">
        <v>44.6</v>
      </c>
      <c r="M802" s="1">
        <f>IF(J802="",0,1)</f>
        <v>1</v>
      </c>
      <c r="N802" s="1">
        <f t="shared" si="53"/>
        <v>1</v>
      </c>
      <c r="O802" t="str">
        <f>IF(N802=1,CONCATENATE("["&amp;G802&amp;", "&amp;""""&amp;A802&amp;""""&amp;", "&amp;K802&amp;", "&amp;L802&amp;", "&amp;""""&amp;E802&amp;""""&amp;", "&amp;M802&amp;", "&amp;""""&amp;J802&amp;""""&amp;"], "),"")</f>
        <v xml:space="preserve">[801, "Minni", 40.6, 44.6, "Jer 51:27", 1, "~"], </v>
      </c>
    </row>
    <row r="803" spans="1:15">
      <c r="A803" t="s">
        <v>1979</v>
      </c>
      <c r="C803">
        <v>31.75</v>
      </c>
      <c r="D803">
        <v>35.85</v>
      </c>
      <c r="E803" t="s">
        <v>1980</v>
      </c>
      <c r="F803" t="s">
        <v>370</v>
      </c>
      <c r="G803" s="1">
        <v>802</v>
      </c>
      <c r="H803" s="1" t="str">
        <f t="shared" si="55"/>
        <v/>
      </c>
      <c r="I803" s="1" t="str">
        <f t="shared" si="56"/>
        <v/>
      </c>
      <c r="J803" s="1" t="str">
        <f t="shared" si="54"/>
        <v/>
      </c>
      <c r="K803">
        <v>31.75</v>
      </c>
      <c r="L803">
        <v>35.85</v>
      </c>
      <c r="M803" s="1">
        <f>IF(J803="",0,1)</f>
        <v>0</v>
      </c>
      <c r="N803" s="1">
        <f t="shared" si="53"/>
        <v>1</v>
      </c>
      <c r="O803" t="str">
        <f>IF(N803=1,CONCATENATE("["&amp;G803&amp;", "&amp;""""&amp;A803&amp;""""&amp;", "&amp;K803&amp;", "&amp;L803&amp;", "&amp;""""&amp;E803&amp;""""&amp;", "&amp;M803&amp;", "&amp;""""&amp;J803&amp;""""&amp;"], "),"")</f>
        <v xml:space="preserve">[802, "Minnith", 31.75, 35.85, "Judg 11:33, Ezek 27:17", 0, ""], </v>
      </c>
    </row>
    <row r="804" spans="1:15">
      <c r="A804" t="s">
        <v>1981</v>
      </c>
      <c r="B804" t="s">
        <v>11</v>
      </c>
      <c r="C804" t="s">
        <v>1893</v>
      </c>
      <c r="D804" t="s">
        <v>1894</v>
      </c>
      <c r="E804" t="s">
        <v>1982</v>
      </c>
      <c r="G804" s="1">
        <v>803</v>
      </c>
      <c r="H804" s="1" t="str">
        <f t="shared" si="55"/>
        <v>~</v>
      </c>
      <c r="I804" s="1" t="str">
        <f t="shared" si="56"/>
        <v/>
      </c>
      <c r="J804" s="1" t="str">
        <f t="shared" si="54"/>
        <v>~</v>
      </c>
      <c r="K804">
        <v>33.047808000000003</v>
      </c>
      <c r="L804">
        <v>35.146200999999998</v>
      </c>
      <c r="M804" s="1">
        <f>IF(J804="",0,1)</f>
        <v>1</v>
      </c>
      <c r="N804" s="1">
        <f t="shared" si="53"/>
        <v>1</v>
      </c>
      <c r="O804" t="str">
        <f>IF(N804=1,CONCATENATE("["&amp;G804&amp;", "&amp;""""&amp;A804&amp;""""&amp;", "&amp;K804&amp;", "&amp;L804&amp;", "&amp;""""&amp;E804&amp;""""&amp;", "&amp;M804&amp;", "&amp;""""&amp;J804&amp;""""&amp;"], "),"")</f>
        <v xml:space="preserve">[803, "Mishal", 33.047808, 35.146201, "Josh 19:26, Josh 21:30", 1, "~"], </v>
      </c>
    </row>
    <row r="805" spans="1:15">
      <c r="A805" t="s">
        <v>1983</v>
      </c>
      <c r="C805">
        <v>33.118952</v>
      </c>
      <c r="D805">
        <v>35.139434000000001</v>
      </c>
      <c r="E805" t="s">
        <v>1984</v>
      </c>
      <c r="F805" t="s">
        <v>1985</v>
      </c>
      <c r="G805" s="1">
        <v>804</v>
      </c>
      <c r="H805" s="1" t="str">
        <f t="shared" si="55"/>
        <v/>
      </c>
      <c r="I805" s="1" t="str">
        <f t="shared" si="56"/>
        <v/>
      </c>
      <c r="J805" s="1" t="str">
        <f t="shared" si="54"/>
        <v/>
      </c>
      <c r="K805">
        <v>33.118952</v>
      </c>
      <c r="L805">
        <v>35.139434000000001</v>
      </c>
      <c r="M805" s="1">
        <f>IF(J805="",0,1)</f>
        <v>0</v>
      </c>
      <c r="N805" s="1">
        <f t="shared" si="53"/>
        <v>1</v>
      </c>
      <c r="O805" t="str">
        <f>IF(N805=1,CONCATENATE("["&amp;G805&amp;", "&amp;""""&amp;A805&amp;""""&amp;", "&amp;K805&amp;", "&amp;L805&amp;", "&amp;""""&amp;E805&amp;""""&amp;", "&amp;M805&amp;", "&amp;""""&amp;J805&amp;""""&amp;"], "),"")</f>
        <v xml:space="preserve">[804, "Misrephoth-maim", 33.118952, 35.139434, "Josh 11:8, Josh 13:6", 0, ""], </v>
      </c>
    </row>
    <row r="806" spans="1:15">
      <c r="A806" t="s">
        <v>1986</v>
      </c>
      <c r="B806" t="s">
        <v>486</v>
      </c>
      <c r="C806" t="s">
        <v>487</v>
      </c>
      <c r="D806" t="s">
        <v>488</v>
      </c>
      <c r="E806" t="s">
        <v>1987</v>
      </c>
      <c r="G806" s="1">
        <v>805</v>
      </c>
      <c r="H806" s="1" t="str">
        <f t="shared" si="55"/>
        <v>~</v>
      </c>
      <c r="I806" s="1" t="str">
        <f t="shared" si="56"/>
        <v/>
      </c>
      <c r="J806" s="1" t="str">
        <f t="shared" si="54"/>
        <v>~</v>
      </c>
      <c r="K806">
        <v>30.317395999999999</v>
      </c>
      <c r="L806">
        <v>35.407152000000004</v>
      </c>
      <c r="M806" s="1">
        <f>IF(J806="",0,1)</f>
        <v>1</v>
      </c>
      <c r="N806" s="1">
        <f t="shared" si="53"/>
        <v>1</v>
      </c>
      <c r="O806" t="str">
        <f>IF(N806=1,CONCATENATE("["&amp;G806&amp;", "&amp;""""&amp;A806&amp;""""&amp;", "&amp;K806&amp;", "&amp;L806&amp;", "&amp;""""&amp;E806&amp;""""&amp;", "&amp;M806&amp;", "&amp;""""&amp;J806&amp;""""&amp;"], "),"")</f>
        <v xml:space="preserve">[805, "Mithkah", 30.317396, 35.407152, "Num 33:28, Num 33:29", 1, "~"], </v>
      </c>
    </row>
    <row r="807" spans="1:15">
      <c r="A807" t="s">
        <v>1988</v>
      </c>
      <c r="C807">
        <v>39.100335572862903</v>
      </c>
      <c r="D807">
        <v>26.551804775410002</v>
      </c>
      <c r="E807" t="s">
        <v>1989</v>
      </c>
      <c r="G807" s="1">
        <v>806</v>
      </c>
      <c r="H807" s="1" t="str">
        <f t="shared" si="55"/>
        <v/>
      </c>
      <c r="I807" s="1" t="str">
        <f t="shared" si="56"/>
        <v/>
      </c>
      <c r="J807" s="1" t="str">
        <f t="shared" si="54"/>
        <v/>
      </c>
      <c r="K807">
        <v>39.100335569999999</v>
      </c>
      <c r="L807">
        <v>26.551804780000001</v>
      </c>
      <c r="M807" s="1">
        <f>IF(J807="",0,1)</f>
        <v>0</v>
      </c>
      <c r="N807" s="1">
        <f t="shared" si="53"/>
        <v>1</v>
      </c>
      <c r="O807" t="str">
        <f>IF(N807=1,CONCATENATE("["&amp;G807&amp;", "&amp;""""&amp;A807&amp;""""&amp;", "&amp;K807&amp;", "&amp;L807&amp;", "&amp;""""&amp;E807&amp;""""&amp;", "&amp;M807&amp;", "&amp;""""&amp;J807&amp;""""&amp;"], "),"")</f>
        <v xml:space="preserve">[806, "Mitylene", 39.10033557, 26.55180478, "Acts 20:14", 0, ""], </v>
      </c>
    </row>
    <row r="808" spans="1:15">
      <c r="A808" t="s">
        <v>1990</v>
      </c>
      <c r="B808" t="s">
        <v>1150</v>
      </c>
      <c r="C808">
        <v>32.5652675736684</v>
      </c>
      <c r="D808">
        <v>36.0055593087964</v>
      </c>
      <c r="E808" t="s">
        <v>1991</v>
      </c>
      <c r="G808" s="1">
        <v>807</v>
      </c>
      <c r="H808" s="1" t="str">
        <f t="shared" si="55"/>
        <v/>
      </c>
      <c r="I808" s="1" t="str">
        <f t="shared" si="56"/>
        <v/>
      </c>
      <c r="J808" s="1" t="str">
        <f t="shared" si="54"/>
        <v/>
      </c>
      <c r="K808">
        <v>32.565267570000003</v>
      </c>
      <c r="L808">
        <v>36.005559310000002</v>
      </c>
      <c r="M808" s="1">
        <f>IF(J808="",0,1)</f>
        <v>0</v>
      </c>
      <c r="N808" s="1">
        <f t="shared" si="53"/>
        <v>1</v>
      </c>
      <c r="O808" t="str">
        <f>IF(N808=1,CONCATENATE("["&amp;G808&amp;", "&amp;""""&amp;A808&amp;""""&amp;", "&amp;K808&amp;", "&amp;L808&amp;", "&amp;""""&amp;E808&amp;""""&amp;", "&amp;M808&amp;", "&amp;""""&amp;J808&amp;""""&amp;"], "),"")</f>
        <v xml:space="preserve">[807, "Mizpah 1", 32.56526757, 36.00555931, "Gen 31:49, Judg 10:17, Judg 11:11, Judg 11:29, Judg 11:34, Hos 5:1", 0, ""], </v>
      </c>
    </row>
    <row r="809" spans="1:15">
      <c r="A809" t="s">
        <v>1992</v>
      </c>
      <c r="B809" t="s">
        <v>1993</v>
      </c>
      <c r="C809">
        <v>33.281770000000002</v>
      </c>
      <c r="D809">
        <v>35.573371000000002</v>
      </c>
      <c r="E809" t="s">
        <v>1994</v>
      </c>
      <c r="G809" s="1">
        <v>808</v>
      </c>
      <c r="H809" s="1" t="str">
        <f t="shared" si="55"/>
        <v/>
      </c>
      <c r="I809" s="1" t="str">
        <f t="shared" si="56"/>
        <v/>
      </c>
      <c r="J809" s="1" t="str">
        <f t="shared" si="54"/>
        <v/>
      </c>
      <c r="K809">
        <v>33.281770000000002</v>
      </c>
      <c r="L809">
        <v>35.573371000000002</v>
      </c>
      <c r="M809" s="1">
        <f>IF(J809="",0,1)</f>
        <v>0</v>
      </c>
      <c r="N809" s="1">
        <f t="shared" si="53"/>
        <v>1</v>
      </c>
      <c r="O809" t="str">
        <f>IF(N809=1,CONCATENATE("["&amp;G809&amp;", "&amp;""""&amp;A809&amp;""""&amp;", "&amp;K809&amp;", "&amp;L809&amp;", "&amp;""""&amp;E809&amp;""""&amp;", "&amp;M809&amp;", "&amp;""""&amp;J809&amp;""""&amp;"], "),"")</f>
        <v xml:space="preserve">[808, "Mizpah 2", 33.28177, 35.573371, "Josh 11:3", 0, ""], </v>
      </c>
    </row>
    <row r="810" spans="1:15">
      <c r="A810" t="s">
        <v>248</v>
      </c>
      <c r="C810">
        <v>31.832739470232099</v>
      </c>
      <c r="D810">
        <v>35.1801628605877</v>
      </c>
      <c r="E810" t="s">
        <v>1995</v>
      </c>
      <c r="G810" s="1">
        <v>809</v>
      </c>
      <c r="H810" s="1" t="str">
        <f t="shared" si="55"/>
        <v/>
      </c>
      <c r="I810" s="1" t="str">
        <f t="shared" si="56"/>
        <v/>
      </c>
      <c r="J810" s="1" t="str">
        <f t="shared" si="54"/>
        <v/>
      </c>
      <c r="K810">
        <v>31.83273947</v>
      </c>
      <c r="L810">
        <v>35.180162860000003</v>
      </c>
      <c r="M810" s="1">
        <f>IF(J810="",0,1)</f>
        <v>0</v>
      </c>
      <c r="N810" s="1">
        <f t="shared" si="53"/>
        <v>1</v>
      </c>
      <c r="O810" t="str">
        <f>IF(N810=1,CONCATENATE("["&amp;G810&amp;", "&amp;""""&amp;A810&amp;""""&amp;", "&amp;K810&amp;", "&amp;L810&amp;", "&amp;""""&amp;E810&amp;""""&amp;", "&amp;M810&amp;", "&amp;""""&amp;J810&amp;""""&amp;"], "),"")</f>
        <v xml:space="preserve">[809, "Mizpah 3", 31.83273947, 35.18016286, "Judg 20:1, Judg 20:3, Judg 21:1, Judg 21:5, Judg 21:8, 1 Sam 7:5, 1 Sam 7:6, 1 Sam 7:7, 1 Sam 7:11, 1 Sam 7:12, 1 Sam 7:16, 1 Sam 10:17,1 Kgs 15:22, 2 Kgs 25:23, 2 Kgs 25:25, 2 Chr 16:6, Neh 3:7, Neh 3:15, Neh 3:19, Jer 40:6, Jer 40:8, Jer 40:10, Jer 40:12, Jer 40:13, Jer 40:15, Jer 41:1, Jer 41:3, Jer 41:6, Jer 41:10, Jer 41:14, Jer 41:16", 0, ""], </v>
      </c>
    </row>
    <row r="811" spans="1:15">
      <c r="A811" t="s">
        <v>1996</v>
      </c>
      <c r="B811" t="s">
        <v>248</v>
      </c>
      <c r="C811">
        <v>31.832739470232099</v>
      </c>
      <c r="D811">
        <v>35.1801628605877</v>
      </c>
      <c r="E811" t="s">
        <v>1997</v>
      </c>
      <c r="G811" s="1">
        <v>810</v>
      </c>
      <c r="H811" s="1" t="str">
        <f t="shared" si="55"/>
        <v/>
      </c>
      <c r="I811" s="1" t="str">
        <f t="shared" si="56"/>
        <v/>
      </c>
      <c r="J811" s="1" t="str">
        <f t="shared" si="54"/>
        <v/>
      </c>
      <c r="K811">
        <v>31.83273947</v>
      </c>
      <c r="L811">
        <v>35.180162860000003</v>
      </c>
      <c r="M811" s="1">
        <f>IF(J811="",0,1)</f>
        <v>0</v>
      </c>
      <c r="N811" s="1">
        <f t="shared" si="53"/>
        <v>1</v>
      </c>
      <c r="O811" t="str">
        <f>IF(N811=1,CONCATENATE("["&amp;G811&amp;", "&amp;""""&amp;A811&amp;""""&amp;", "&amp;K811&amp;", "&amp;L811&amp;", "&amp;""""&amp;E811&amp;""""&amp;", "&amp;M811&amp;", "&amp;""""&amp;J811&amp;""""&amp;"], "),"")</f>
        <v xml:space="preserve">[810, "Mizpeh 1", 31.83273947, 35.18016286, "Josh 18:26", 0, ""], </v>
      </c>
    </row>
    <row r="812" spans="1:15">
      <c r="A812" t="s">
        <v>1998</v>
      </c>
      <c r="B812" t="s">
        <v>699</v>
      </c>
      <c r="C812" t="s">
        <v>700</v>
      </c>
      <c r="D812" t="s">
        <v>701</v>
      </c>
      <c r="E812" t="s">
        <v>910</v>
      </c>
      <c r="G812" s="1">
        <v>811</v>
      </c>
      <c r="H812" s="1" t="str">
        <f t="shared" si="55"/>
        <v>~</v>
      </c>
      <c r="I812" s="1" t="str">
        <f t="shared" si="56"/>
        <v/>
      </c>
      <c r="J812" s="1" t="str">
        <f t="shared" si="54"/>
        <v>~</v>
      </c>
      <c r="K812">
        <v>31.564850561162899</v>
      </c>
      <c r="L812">
        <v>34.846725673056604</v>
      </c>
      <c r="M812" s="1">
        <f>IF(J812="",0,1)</f>
        <v>1</v>
      </c>
      <c r="N812" s="1">
        <f t="shared" si="53"/>
        <v>1</v>
      </c>
      <c r="O812" t="str">
        <f>IF(N812=1,CONCATENATE("["&amp;G812&amp;", "&amp;""""&amp;A812&amp;""""&amp;", "&amp;K812&amp;", "&amp;L812&amp;", "&amp;""""&amp;E812&amp;""""&amp;", "&amp;M812&amp;", "&amp;""""&amp;J812&amp;""""&amp;"], "),"")</f>
        <v xml:space="preserve">[811, "Mizpeh 2", 31.5648505611629, 34.8467256730566, "Josh 15:38", 1, "~"], </v>
      </c>
    </row>
    <row r="813" spans="1:15">
      <c r="A813" t="s">
        <v>1999</v>
      </c>
      <c r="B813" t="s">
        <v>1722</v>
      </c>
      <c r="C813">
        <v>31.181325795945</v>
      </c>
      <c r="D813">
        <v>35.7021477904471</v>
      </c>
      <c r="E813" t="s">
        <v>2000</v>
      </c>
      <c r="G813" s="1">
        <v>812</v>
      </c>
      <c r="H813" s="1" t="str">
        <f t="shared" si="55"/>
        <v/>
      </c>
      <c r="I813" s="1" t="str">
        <f t="shared" si="56"/>
        <v/>
      </c>
      <c r="J813" s="1" t="str">
        <f t="shared" si="54"/>
        <v/>
      </c>
      <c r="K813">
        <v>31.1813258</v>
      </c>
      <c r="L813">
        <v>35.702147789999998</v>
      </c>
      <c r="M813" s="1">
        <f>IF(J813="",0,1)</f>
        <v>0</v>
      </c>
      <c r="N813" s="1">
        <f t="shared" si="53"/>
        <v>1</v>
      </c>
      <c r="O813" t="str">
        <f>IF(N813=1,CONCATENATE("["&amp;G813&amp;", "&amp;""""&amp;A813&amp;""""&amp;", "&amp;K813&amp;", "&amp;L813&amp;", "&amp;""""&amp;E813&amp;""""&amp;", "&amp;M813&amp;", "&amp;""""&amp;J813&amp;""""&amp;"], "),"")</f>
        <v xml:space="preserve">[812, "Mizpeh 3", 31.1813258, 35.70214779, "1 Sam 22:3", 0, ""], </v>
      </c>
    </row>
    <row r="814" spans="1:15">
      <c r="A814" t="s">
        <v>2001</v>
      </c>
      <c r="B814" t="s">
        <v>136</v>
      </c>
      <c r="C814" t="s">
        <v>2002</v>
      </c>
      <c r="D814" t="s">
        <v>2003</v>
      </c>
      <c r="E814" t="s">
        <v>2004</v>
      </c>
      <c r="G814" s="1">
        <v>813</v>
      </c>
      <c r="H814" s="1" t="str">
        <f t="shared" si="55"/>
        <v>&gt;</v>
      </c>
      <c r="I814" s="1" t="str">
        <f t="shared" si="56"/>
        <v/>
      </c>
      <c r="J814" s="1" t="str">
        <f t="shared" si="54"/>
        <v>&gt;</v>
      </c>
      <c r="K814">
        <v>31.496845137106</v>
      </c>
      <c r="L814">
        <v>35.7828410529699</v>
      </c>
      <c r="M814" s="1">
        <f>IF(J814="",0,1)</f>
        <v>1</v>
      </c>
      <c r="N814" s="1">
        <f t="shared" si="53"/>
        <v>1</v>
      </c>
      <c r="O814" t="str">
        <f>IF(N814=1,CONCATENATE("["&amp;G814&amp;", "&amp;""""&amp;A814&amp;""""&amp;", "&amp;K814&amp;", "&amp;L814&amp;", "&amp;""""&amp;E814&amp;""""&amp;", "&amp;M814&amp;", "&amp;""""&amp;J814&amp;""""&amp;"], "),"")</f>
        <v xml:space="preserve">[813, "Moab", 31.496845137106, 35.7828410529699, "Gen 36:35, Ex 15:15, Num 21:11, Num 21:13, Num 21:15, Num 21:20, Num 21:26, Num 21:28, Num 21:29, Num 22:1, Num 22:3, Num 22:4, Num 22:7, Num 22:8, Num 22:10, Num 22:14, Num 22:21, Num 22:36, Num 23:6, Num 23:7, Num 23:17, Num 24:17, Num 25:1, Num 26:3, Num 26:63, Num 31:12, Num 33:44, Num 33:48, Num 33:49, Num 33:50, Num 35:1, Num 36:13, Deut 1:5, Deut 2:8, Deut 2:9, Deut 2:18, Deut 29:1, Deut 32:49, Deut 34:1, Deut 34:5, Deut 34:6, Deut 34:8, Josh 13:32, Josh 24:9, Judg 3:12, Judg 3:14, Judg 3:15, Judg 3:17, Judg 3:30, Judg 10:6, Judg 11:15, Judg 11:17, Judg 11:18, Judg 11:25, Ruth 1:1, Ruth 1:2, Ruth 1:6, Ruth 1:22, Ruth 2:6, Ruth 4:3, 1 Sam 12:9, 1 Sam 14:47, 1 Sam 22:3, 1 Sam 22:4, 2 Sam 8:2, 2 Sam 8:12, 2 Sam 23:20, 1 Kgs 11:7, 1 Kgs 11:33, 2 Kgs 1:1, 2 Kgs 3:4, 2 Kgs 3:5, 2 Kgs 3:7, 2 Kgs 3:10, 2 Kgs 3:13, 2 Kgs 3:23, 2 Kgs 3:26, 2 Kgs 23:13, 1 Chr 1:46, 1 Chr 4:22, 1 Chr 8:8, 1 Chr 11:22, 1 Chr 18:2, 1 Chr 18:11, 2 Chr 20:10, 2 Chr 20:22, 2 Chr 20:23, Neh 13:23, Ps 60:8, Ps 83:6, Ps 108:9, Isa 11:14, Isa 15:1, Isa 15:2, Isa 15:4, Isa 15:5, Isa 15:8, Isa 15:9, Isa 16:2, Isa 16:4, Isa 16:6, Isa 16:7, Isa 16:11, Isa 16:12, Isa 16:13, Isa 16:14, Isa 25:10, Jer 9:26, Jer 25:21, Jer 27:3, Jer 40:11, Jer 48:1, Jer 48:2, Jer 48:4, Jer 48:9, Jer 48:11, Jer 48:13, Jer 48:15, Jer 48:16, Jer 48:18, Jer 48:20, Jer 48:24, Jer 48:25, Jer 48:26, Jer 48:28, Jer 48:29, Jer 48:31, Jer 48:33, Jer 48:35, Jer 48:36, Jer 48:38, Jer 48:39, Jer 48:40, Jer 48:41, Jer 48:42, Jer 48:43, Jer 48:44, Jer 48:45, Jer 48:46, Jer 48:47, Ezek 25:8, Ezek 25:9, Ezek 25:11, Dan 11:41, Amos 2:1, Amos 2:2, Mic 6:5, Zeph 2:8, Zeph 2:9", 1, "&gt;"], </v>
      </c>
    </row>
    <row r="815" spans="1:15">
      <c r="A815" t="s">
        <v>149</v>
      </c>
      <c r="C815">
        <v>31.162327000000001</v>
      </c>
      <c r="D815">
        <v>35.057113999999999</v>
      </c>
      <c r="E815" t="s">
        <v>2005</v>
      </c>
      <c r="G815" s="1">
        <v>814</v>
      </c>
      <c r="H815" s="1" t="str">
        <f t="shared" si="55"/>
        <v/>
      </c>
      <c r="I815" s="1" t="str">
        <f t="shared" si="56"/>
        <v/>
      </c>
      <c r="J815" s="1" t="str">
        <f t="shared" si="54"/>
        <v/>
      </c>
      <c r="K815">
        <v>31.162327000000001</v>
      </c>
      <c r="L815">
        <v>35.057113999999999</v>
      </c>
      <c r="M815" s="1">
        <f>IF(J815="",0,1)</f>
        <v>0</v>
      </c>
      <c r="N815" s="1">
        <f t="shared" si="53"/>
        <v>1</v>
      </c>
      <c r="O815" t="str">
        <f>IF(N815=1,CONCATENATE("["&amp;G815&amp;", "&amp;""""&amp;A815&amp;""""&amp;", "&amp;K815&amp;", "&amp;L815&amp;", "&amp;""""&amp;E815&amp;""""&amp;", "&amp;M815&amp;", "&amp;""""&amp;J815&amp;""""&amp;"], "),"")</f>
        <v xml:space="preserve">[814, "Moladah", 31.162327, 35.057114, "Josh 15:26, Josh 19:2, 1 Chr 4:28, Neh 11:26", 0, ""], </v>
      </c>
    </row>
    <row r="816" spans="1:15">
      <c r="A816" t="s">
        <v>2006</v>
      </c>
      <c r="B816" t="s">
        <v>625</v>
      </c>
      <c r="C816" t="s">
        <v>626</v>
      </c>
      <c r="D816" t="s">
        <v>627</v>
      </c>
      <c r="E816" t="s">
        <v>2007</v>
      </c>
      <c r="G816" s="1">
        <v>815</v>
      </c>
      <c r="H816" s="1" t="str">
        <f t="shared" si="55"/>
        <v>~</v>
      </c>
      <c r="I816" s="1" t="str">
        <f t="shared" si="56"/>
        <v/>
      </c>
      <c r="J816" s="1" t="str">
        <f t="shared" si="54"/>
        <v>~</v>
      </c>
      <c r="K816">
        <v>32.213691231240603</v>
      </c>
      <c r="L816">
        <v>35.281798671836697</v>
      </c>
      <c r="M816" s="1">
        <f>IF(J816="",0,1)</f>
        <v>1</v>
      </c>
      <c r="N816" s="1">
        <f t="shared" si="53"/>
        <v>1</v>
      </c>
      <c r="O816" t="str">
        <f>IF(N816=1,CONCATENATE("["&amp;G816&amp;", "&amp;""""&amp;A816&amp;""""&amp;", "&amp;K816&amp;", "&amp;L816&amp;", "&amp;""""&amp;E816&amp;""""&amp;", "&amp;M816&amp;", "&amp;""""&amp;J816&amp;""""&amp;"], "),"")</f>
        <v xml:space="preserve">[815, "Moreh 1", 32.2136912312406, 35.2817986718367, "Gen 12:6, Deut 11:30", 1, "~"], </v>
      </c>
    </row>
    <row r="817" spans="1:15">
      <c r="A817" t="s">
        <v>2008</v>
      </c>
      <c r="C817">
        <v>32.617730635051799</v>
      </c>
      <c r="D817">
        <v>35.3573764529134</v>
      </c>
      <c r="E817" t="s">
        <v>2009</v>
      </c>
      <c r="G817" s="1">
        <v>816</v>
      </c>
      <c r="H817" s="1" t="str">
        <f t="shared" si="55"/>
        <v/>
      </c>
      <c r="I817" s="1" t="str">
        <f t="shared" si="56"/>
        <v/>
      </c>
      <c r="J817" s="1" t="str">
        <f t="shared" si="54"/>
        <v/>
      </c>
      <c r="K817">
        <v>32.617730639999998</v>
      </c>
      <c r="L817">
        <v>35.357376449999997</v>
      </c>
      <c r="M817" s="1">
        <f>IF(J817="",0,1)</f>
        <v>0</v>
      </c>
      <c r="N817" s="1">
        <f t="shared" si="53"/>
        <v>1</v>
      </c>
      <c r="O817" t="str">
        <f>IF(N817=1,CONCATENATE("["&amp;G817&amp;", "&amp;""""&amp;A817&amp;""""&amp;", "&amp;K817&amp;", "&amp;L817&amp;", "&amp;""""&amp;E817&amp;""""&amp;", "&amp;M817&amp;", "&amp;""""&amp;J817&amp;""""&amp;"], "),"")</f>
        <v xml:space="preserve">[816, "Moreh 2", 32.61773064, 35.35737645, "Judg 7:1", 0, ""], </v>
      </c>
    </row>
    <row r="818" spans="1:15">
      <c r="A818" t="s">
        <v>2010</v>
      </c>
      <c r="B818" t="s">
        <v>1888</v>
      </c>
      <c r="C818" t="s">
        <v>2011</v>
      </c>
      <c r="D818" t="s">
        <v>2012</v>
      </c>
      <c r="E818" t="s">
        <v>2013</v>
      </c>
      <c r="G818" s="1">
        <v>817</v>
      </c>
      <c r="H818" s="1" t="str">
        <f t="shared" si="55"/>
        <v>~</v>
      </c>
      <c r="I818" s="1" t="str">
        <f t="shared" si="56"/>
        <v/>
      </c>
      <c r="J818" s="1" t="str">
        <f t="shared" si="54"/>
        <v>~</v>
      </c>
      <c r="K818">
        <v>31.6039332129508</v>
      </c>
      <c r="L818">
        <v>34.902377777777701</v>
      </c>
      <c r="M818" s="1">
        <f>IF(J818="",0,1)</f>
        <v>1</v>
      </c>
      <c r="N818" s="1">
        <f t="shared" si="53"/>
        <v>1</v>
      </c>
      <c r="O818" t="str">
        <f>IF(N818=1,CONCATENATE("["&amp;G818&amp;", "&amp;""""&amp;A818&amp;""""&amp;", "&amp;K818&amp;", "&amp;L818&amp;", "&amp;""""&amp;E818&amp;""""&amp;", "&amp;M818&amp;", "&amp;""""&amp;J818&amp;""""&amp;"], "),"")</f>
        <v xml:space="preserve">[817, "Moresheth", 31.6039332129508, 34.9023777777777, "Jer 26:18, Mic 1:1", 1, "~"], </v>
      </c>
    </row>
    <row r="819" spans="1:15">
      <c r="A819" t="s">
        <v>2014</v>
      </c>
      <c r="B819" t="s">
        <v>1888</v>
      </c>
      <c r="C819" t="s">
        <v>2011</v>
      </c>
      <c r="D819" t="s">
        <v>2012</v>
      </c>
      <c r="E819" t="s">
        <v>2015</v>
      </c>
      <c r="G819" s="1">
        <v>818</v>
      </c>
      <c r="H819" s="1" t="str">
        <f t="shared" si="55"/>
        <v>~</v>
      </c>
      <c r="I819" s="1" t="str">
        <f t="shared" si="56"/>
        <v/>
      </c>
      <c r="J819" s="1" t="str">
        <f t="shared" si="54"/>
        <v>~</v>
      </c>
      <c r="K819">
        <v>31.6039332129508</v>
      </c>
      <c r="L819">
        <v>34.902377777777701</v>
      </c>
      <c r="M819" s="1">
        <f>IF(J819="",0,1)</f>
        <v>1</v>
      </c>
      <c r="N819" s="1">
        <f t="shared" si="53"/>
        <v>1</v>
      </c>
      <c r="O819" t="str">
        <f>IF(N819=1,CONCATENATE("["&amp;G819&amp;", "&amp;""""&amp;A819&amp;""""&amp;", "&amp;K819&amp;", "&amp;L819&amp;", "&amp;""""&amp;E819&amp;""""&amp;", "&amp;M819&amp;", "&amp;""""&amp;J819&amp;""""&amp;"], "),"")</f>
        <v xml:space="preserve">[818, "Moresheth-gath", 31.6039332129508, 34.9023777777777, "Mic 1:14", 1, "~"], </v>
      </c>
    </row>
    <row r="820" spans="1:15">
      <c r="A820" t="s">
        <v>2016</v>
      </c>
      <c r="B820" t="s">
        <v>2017</v>
      </c>
      <c r="C820">
        <v>31.777593850093702</v>
      </c>
      <c r="D820">
        <v>35.235251409550798</v>
      </c>
      <c r="E820" t="s">
        <v>2018</v>
      </c>
      <c r="G820" s="1">
        <v>819</v>
      </c>
      <c r="H820" s="1" t="str">
        <f t="shared" si="55"/>
        <v/>
      </c>
      <c r="I820" s="1" t="str">
        <f t="shared" si="56"/>
        <v/>
      </c>
      <c r="J820" s="1" t="str">
        <f t="shared" si="54"/>
        <v/>
      </c>
      <c r="K820">
        <v>31.777593849999999</v>
      </c>
      <c r="L820">
        <v>35.235251409999996</v>
      </c>
      <c r="M820" s="1">
        <f>IF(J820="",0,1)</f>
        <v>0</v>
      </c>
      <c r="N820" s="1">
        <f t="shared" si="53"/>
        <v>1</v>
      </c>
      <c r="O820" t="str">
        <f>IF(N820=1,CONCATENATE("["&amp;G820&amp;", "&amp;""""&amp;A820&amp;""""&amp;", "&amp;K820&amp;", "&amp;L820&amp;", "&amp;""""&amp;E820&amp;""""&amp;", "&amp;M820&amp;", "&amp;""""&amp;J820&amp;""""&amp;"], "),"")</f>
        <v xml:space="preserve">[819, "Moriah", 31.77759385, 35.23525141, "Gen 22:2", 0, ""], </v>
      </c>
    </row>
    <row r="821" spans="1:15">
      <c r="A821" t="s">
        <v>2019</v>
      </c>
      <c r="B821" t="s">
        <v>114</v>
      </c>
      <c r="C821" t="s">
        <v>184</v>
      </c>
      <c r="D821" t="s">
        <v>185</v>
      </c>
      <c r="E821" t="s">
        <v>2020</v>
      </c>
      <c r="G821" s="1">
        <v>820</v>
      </c>
      <c r="H821" s="1" t="str">
        <f t="shared" si="55"/>
        <v>&lt;</v>
      </c>
      <c r="I821" s="1" t="str">
        <f t="shared" si="56"/>
        <v/>
      </c>
      <c r="J821" s="1" t="str">
        <f t="shared" si="54"/>
        <v>&lt;</v>
      </c>
      <c r="K821">
        <v>31.777443999999999</v>
      </c>
      <c r="L821">
        <v>35.234935</v>
      </c>
      <c r="M821" s="1">
        <f>IF(J821="",0,1)</f>
        <v>1</v>
      </c>
      <c r="N821" s="1">
        <f t="shared" si="53"/>
        <v>1</v>
      </c>
      <c r="O821" t="str">
        <f>IF(N821=1,CONCATENATE("["&amp;G821&amp;", "&amp;""""&amp;A821&amp;""""&amp;", "&amp;K821&amp;", "&amp;L821&amp;", "&amp;""""&amp;E821&amp;""""&amp;", "&amp;M821&amp;", "&amp;""""&amp;J821&amp;""""&amp;"], "),"")</f>
        <v xml:space="preserve">[820, "Mortar", 31.777444, 35.234935, "Zeph 1:11", 1, "&lt;"], </v>
      </c>
    </row>
    <row r="822" spans="1:15">
      <c r="A822" t="s">
        <v>2021</v>
      </c>
      <c r="B822" t="s">
        <v>486</v>
      </c>
      <c r="C822" t="s">
        <v>487</v>
      </c>
      <c r="D822" t="s">
        <v>488</v>
      </c>
      <c r="E822" t="s">
        <v>489</v>
      </c>
      <c r="G822" s="1">
        <v>821</v>
      </c>
      <c r="H822" s="1" t="str">
        <f t="shared" si="55"/>
        <v>~</v>
      </c>
      <c r="I822" s="1" t="str">
        <f t="shared" si="56"/>
        <v/>
      </c>
      <c r="J822" s="1" t="str">
        <f t="shared" si="54"/>
        <v>~</v>
      </c>
      <c r="K822">
        <v>30.317395999999999</v>
      </c>
      <c r="L822">
        <v>35.407152000000004</v>
      </c>
      <c r="M822" s="1">
        <f>IF(J822="",0,1)</f>
        <v>1</v>
      </c>
      <c r="N822" s="1">
        <f t="shared" si="53"/>
        <v>1</v>
      </c>
      <c r="O822" t="str">
        <f>IF(N822=1,CONCATENATE("["&amp;G822&amp;", "&amp;""""&amp;A822&amp;""""&amp;", "&amp;K822&amp;", "&amp;L822&amp;", "&amp;""""&amp;E822&amp;""""&amp;", "&amp;M822&amp;", "&amp;""""&amp;J822&amp;""""&amp;"], "),"")</f>
        <v xml:space="preserve">[821, "Moserah", 30.317396, 35.407152, "Deut 10:6", 1, "~"], </v>
      </c>
    </row>
    <row r="823" spans="1:15">
      <c r="A823" t="s">
        <v>2022</v>
      </c>
      <c r="B823" t="s">
        <v>486</v>
      </c>
      <c r="C823" t="s">
        <v>487</v>
      </c>
      <c r="D823" t="s">
        <v>488</v>
      </c>
      <c r="E823" t="s">
        <v>2023</v>
      </c>
      <c r="G823" s="1">
        <v>822</v>
      </c>
      <c r="H823" s="1" t="str">
        <f t="shared" si="55"/>
        <v>~</v>
      </c>
      <c r="I823" s="1" t="str">
        <f t="shared" si="56"/>
        <v/>
      </c>
      <c r="J823" s="1" t="str">
        <f t="shared" si="54"/>
        <v>~</v>
      </c>
      <c r="K823">
        <v>30.317395999999999</v>
      </c>
      <c r="L823">
        <v>35.407152000000004</v>
      </c>
      <c r="M823" s="1">
        <f>IF(J823="",0,1)</f>
        <v>1</v>
      </c>
      <c r="N823" s="1">
        <f t="shared" si="53"/>
        <v>1</v>
      </c>
      <c r="O823" t="str">
        <f>IF(N823=1,CONCATENATE("["&amp;G823&amp;", "&amp;""""&amp;A823&amp;""""&amp;", "&amp;K823&amp;", "&amp;L823&amp;", "&amp;""""&amp;E823&amp;""""&amp;", "&amp;M823&amp;", "&amp;""""&amp;J823&amp;""""&amp;"], "),"")</f>
        <v xml:space="preserve">[822, "Moseroth", 30.317396, 35.407152, "Num 33:30, Num 33:31", 1, "~"], </v>
      </c>
    </row>
    <row r="824" spans="1:15">
      <c r="A824" t="s">
        <v>2024</v>
      </c>
      <c r="C824" t="s">
        <v>26</v>
      </c>
      <c r="D824" t="s">
        <v>26</v>
      </c>
      <c r="E824" t="s">
        <v>2025</v>
      </c>
      <c r="F824" t="s">
        <v>1475</v>
      </c>
      <c r="G824" s="1">
        <v>823</v>
      </c>
      <c r="H824" s="1" t="str">
        <f t="shared" si="55"/>
        <v>?</v>
      </c>
      <c r="I824" s="1" t="str">
        <f t="shared" si="56"/>
        <v>?</v>
      </c>
      <c r="J824" s="1" t="str">
        <f t="shared" si="54"/>
        <v>?</v>
      </c>
      <c r="M824" s="1">
        <f>IF(J824="",0,1)</f>
        <v>1</v>
      </c>
      <c r="N824" s="1">
        <f t="shared" si="53"/>
        <v>0</v>
      </c>
      <c r="O824" t="str">
        <f>IF(N824=1,CONCATENATE("["&amp;G824&amp;", "&amp;""""&amp;A824&amp;""""&amp;", "&amp;K824&amp;", "&amp;L824&amp;", "&amp;""""&amp;E824&amp;""""&amp;", "&amp;M824&amp;", "&amp;""""&amp;J824&amp;""""&amp;"], "),"")</f>
        <v/>
      </c>
    </row>
    <row r="825" spans="1:15">
      <c r="A825" t="s">
        <v>2026</v>
      </c>
      <c r="C825" t="s">
        <v>26</v>
      </c>
      <c r="D825" t="s">
        <v>26</v>
      </c>
      <c r="E825" t="s">
        <v>2027</v>
      </c>
      <c r="F825" t="s">
        <v>1475</v>
      </c>
      <c r="G825" s="1">
        <v>824</v>
      </c>
      <c r="H825" s="1" t="str">
        <f t="shared" si="55"/>
        <v>?</v>
      </c>
      <c r="I825" s="1" t="str">
        <f t="shared" si="56"/>
        <v>?</v>
      </c>
      <c r="J825" s="1" t="str">
        <f t="shared" si="54"/>
        <v>?</v>
      </c>
      <c r="M825" s="1">
        <f>IF(J825="",0,1)</f>
        <v>1</v>
      </c>
      <c r="N825" s="1">
        <f t="shared" si="53"/>
        <v>0</v>
      </c>
      <c r="O825" t="str">
        <f>IF(N825=1,CONCATENATE("["&amp;G825&amp;", "&amp;""""&amp;A825&amp;""""&amp;", "&amp;K825&amp;", "&amp;L825&amp;", "&amp;""""&amp;E825&amp;""""&amp;", "&amp;M825&amp;", "&amp;""""&amp;J825&amp;""""&amp;"], "),"")</f>
        <v/>
      </c>
    </row>
    <row r="826" spans="1:15">
      <c r="A826" t="s">
        <v>2028</v>
      </c>
      <c r="B826" t="s">
        <v>114</v>
      </c>
      <c r="C826" t="s">
        <v>184</v>
      </c>
      <c r="D826" t="s">
        <v>185</v>
      </c>
      <c r="E826" t="s">
        <v>2029</v>
      </c>
      <c r="G826" s="1">
        <v>825</v>
      </c>
      <c r="H826" s="1" t="str">
        <f t="shared" si="55"/>
        <v>&lt;</v>
      </c>
      <c r="I826" s="1" t="str">
        <f t="shared" si="56"/>
        <v/>
      </c>
      <c r="J826" s="1" t="str">
        <f t="shared" si="54"/>
        <v>&lt;</v>
      </c>
      <c r="K826">
        <v>31.777443999999999</v>
      </c>
      <c r="L826">
        <v>35.234935</v>
      </c>
      <c r="M826" s="1">
        <f>IF(J826="",0,1)</f>
        <v>1</v>
      </c>
      <c r="N826" s="1">
        <f t="shared" si="53"/>
        <v>1</v>
      </c>
      <c r="O826" t="str">
        <f>IF(N826=1,CONCATENATE("["&amp;G826&amp;", "&amp;""""&amp;A826&amp;""""&amp;", "&amp;K826&amp;", "&amp;L826&amp;", "&amp;""""&amp;E826&amp;""""&amp;", "&amp;M826&amp;", "&amp;""""&amp;J826&amp;""""&amp;"], "),"")</f>
        <v xml:space="preserve">[825, "Most Holy Place 2", 31.777444, 35.234935, "1 Kgs 6:16, 1 Kgs 7:50, 1 Kgs 8:6, 1 Chr 6:49, 2 Chr 3:8, 2 Chr 3:10, 2 Chr 4:22, 2 Chr 5:7, Ezek 41:4, Ezek 45:3, Heb 9:3", 1, "&lt;"], </v>
      </c>
    </row>
    <row r="827" spans="1:15">
      <c r="A827" t="s">
        <v>2030</v>
      </c>
      <c r="B827" t="s">
        <v>356</v>
      </c>
      <c r="C827">
        <v>31.778095033413699</v>
      </c>
      <c r="D827">
        <v>35.247197609350103</v>
      </c>
      <c r="E827" t="s">
        <v>2031</v>
      </c>
      <c r="G827" s="1">
        <v>826</v>
      </c>
      <c r="H827" s="1" t="str">
        <f t="shared" si="55"/>
        <v/>
      </c>
      <c r="I827" s="1" t="str">
        <f t="shared" si="56"/>
        <v/>
      </c>
      <c r="J827" s="1" t="str">
        <f t="shared" si="54"/>
        <v/>
      </c>
      <c r="K827">
        <v>31.778095029999999</v>
      </c>
      <c r="L827">
        <v>35.247197610000001</v>
      </c>
      <c r="M827" s="1">
        <f>IF(J827="",0,1)</f>
        <v>0</v>
      </c>
      <c r="N827" s="1">
        <f t="shared" si="53"/>
        <v>1</v>
      </c>
      <c r="O827" t="str">
        <f>IF(N827=1,CONCATENATE("["&amp;G827&amp;", "&amp;""""&amp;A827&amp;""""&amp;", "&amp;K827&amp;", "&amp;L827&amp;", "&amp;""""&amp;E827&amp;""""&amp;", "&amp;M827&amp;", "&amp;""""&amp;J827&amp;""""&amp;"], "),"")</f>
        <v xml:space="preserve">[826, "Mount", 31.77809503, 35.24719761, "Zech 14:4", 0, ""], </v>
      </c>
    </row>
    <row r="828" spans="1:15">
      <c r="A828" t="s">
        <v>2032</v>
      </c>
      <c r="B828" t="s">
        <v>401</v>
      </c>
      <c r="C828">
        <v>33.416159823996999</v>
      </c>
      <c r="D828">
        <v>35.857256176355797</v>
      </c>
      <c r="E828" t="s">
        <v>2033</v>
      </c>
      <c r="G828" s="1">
        <v>827</v>
      </c>
      <c r="H828" s="1" t="str">
        <f t="shared" si="55"/>
        <v/>
      </c>
      <c r="I828" s="1" t="str">
        <f t="shared" si="56"/>
        <v/>
      </c>
      <c r="J828" s="1" t="str">
        <f t="shared" si="54"/>
        <v/>
      </c>
      <c r="K828">
        <v>33.416159819999997</v>
      </c>
      <c r="L828">
        <v>35.85725618</v>
      </c>
      <c r="M828" s="1">
        <f>IF(J828="",0,1)</f>
        <v>0</v>
      </c>
      <c r="N828" s="1">
        <f t="shared" si="53"/>
        <v>1</v>
      </c>
      <c r="O828" t="str">
        <f>IF(N828=1,CONCATENATE("["&amp;G828&amp;", "&amp;""""&amp;A828&amp;""""&amp;", "&amp;K828&amp;", "&amp;L828&amp;", "&amp;""""&amp;E828&amp;""""&amp;", "&amp;M828&amp;", "&amp;""""&amp;J828&amp;""""&amp;"], "),"")</f>
        <v xml:space="preserve">[827, "Mount Baal-hermon", 33.41615982, 35.85725618, "Judg 3:3", 0, ""], </v>
      </c>
    </row>
    <row r="829" spans="1:15">
      <c r="A829" t="s">
        <v>2034</v>
      </c>
      <c r="B829" t="s">
        <v>1554</v>
      </c>
      <c r="C829" t="s">
        <v>2035</v>
      </c>
      <c r="D829" t="s">
        <v>2036</v>
      </c>
      <c r="E829" t="s">
        <v>1555</v>
      </c>
      <c r="G829" s="1">
        <v>828</v>
      </c>
      <c r="H829" s="1" t="str">
        <f t="shared" si="55"/>
        <v>~</v>
      </c>
      <c r="I829" s="1" t="str">
        <f t="shared" si="56"/>
        <v/>
      </c>
      <c r="J829" s="1" t="str">
        <f t="shared" si="54"/>
        <v>~</v>
      </c>
      <c r="K829">
        <v>31.865518000000002</v>
      </c>
      <c r="L829">
        <v>34.746856000000001</v>
      </c>
      <c r="M829" s="1">
        <f>IF(J829="",0,1)</f>
        <v>1</v>
      </c>
      <c r="N829" s="1">
        <f t="shared" si="53"/>
        <v>1</v>
      </c>
      <c r="O829" t="str">
        <f>IF(N829=1,CONCATENATE("["&amp;G829&amp;", "&amp;""""&amp;A829&amp;""""&amp;", "&amp;K829&amp;", "&amp;L829&amp;", "&amp;""""&amp;E829&amp;""""&amp;", "&amp;M829&amp;", "&amp;""""&amp;J829&amp;""""&amp;"], "),"")</f>
        <v xml:space="preserve">[828, "Mount Baalah", 31.865518, 34.746856, "Josh 15:11", 1, "~"], </v>
      </c>
    </row>
    <row r="830" spans="1:15">
      <c r="A830" t="s">
        <v>2037</v>
      </c>
      <c r="C830">
        <v>32.729350157733997</v>
      </c>
      <c r="D830">
        <v>35.049789572353902</v>
      </c>
      <c r="E830" t="s">
        <v>2038</v>
      </c>
      <c r="G830" s="1">
        <v>829</v>
      </c>
      <c r="H830" s="1" t="str">
        <f t="shared" si="55"/>
        <v/>
      </c>
      <c r="I830" s="1" t="str">
        <f t="shared" si="56"/>
        <v/>
      </c>
      <c r="J830" s="1" t="str">
        <f t="shared" si="54"/>
        <v/>
      </c>
      <c r="K830">
        <v>32.729350160000003</v>
      </c>
      <c r="L830">
        <v>35.049789570000002</v>
      </c>
      <c r="M830" s="1">
        <f>IF(J830="",0,1)</f>
        <v>0</v>
      </c>
      <c r="N830" s="1">
        <f t="shared" si="53"/>
        <v>1</v>
      </c>
      <c r="O830" t="str">
        <f>IF(N830=1,CONCATENATE("["&amp;G830&amp;", "&amp;""""&amp;A830&amp;""""&amp;", "&amp;K830&amp;", "&amp;L830&amp;", "&amp;""""&amp;E830&amp;""""&amp;", "&amp;M830&amp;", "&amp;""""&amp;J830&amp;""""&amp;"], "),"")</f>
        <v xml:space="preserve">[829, "Mount Carmel", 32.72935016, 35.04978957, "1 Kgs 18:19, 1 Kgs 18:20, 1 Kgs 18:42, 2 Kgs 2:25, 2 Kgs 4:25", 0, ""], </v>
      </c>
    </row>
    <row r="831" spans="1:15">
      <c r="A831" t="s">
        <v>2039</v>
      </c>
      <c r="C831">
        <v>32.232938137612599</v>
      </c>
      <c r="D831">
        <v>35.273041800363899</v>
      </c>
      <c r="E831" t="s">
        <v>2040</v>
      </c>
      <c r="G831" s="1">
        <v>830</v>
      </c>
      <c r="H831" s="1" t="str">
        <f t="shared" si="55"/>
        <v/>
      </c>
      <c r="I831" s="1" t="str">
        <f t="shared" si="56"/>
        <v/>
      </c>
      <c r="J831" s="1" t="str">
        <f t="shared" si="54"/>
        <v/>
      </c>
      <c r="K831">
        <v>32.232938140000002</v>
      </c>
      <c r="L831">
        <v>35.273041800000001</v>
      </c>
      <c r="M831" s="1">
        <f>IF(J831="",0,1)</f>
        <v>0</v>
      </c>
      <c r="N831" s="1">
        <f t="shared" si="53"/>
        <v>1</v>
      </c>
      <c r="O831" t="str">
        <f>IF(N831=1,CONCATENATE("["&amp;G831&amp;", "&amp;""""&amp;A831&amp;""""&amp;", "&amp;K831&amp;", "&amp;L831&amp;", "&amp;""""&amp;E831&amp;""""&amp;", "&amp;M831&amp;", "&amp;""""&amp;J831&amp;""""&amp;"], "),"")</f>
        <v xml:space="preserve">[830, "Mount Ebal", 32.23293814, 35.2730418, "Deut 11:29, Deut 27:4, Deut 27:13, Josh 8:30, Josh 8:33", 0, ""], </v>
      </c>
    </row>
    <row r="832" spans="1:15">
      <c r="A832" t="s">
        <v>2041</v>
      </c>
      <c r="B832" t="s">
        <v>2039</v>
      </c>
      <c r="C832">
        <v>32.232938137612599</v>
      </c>
      <c r="D832">
        <v>35.273041800363899</v>
      </c>
      <c r="E832" t="s">
        <v>2042</v>
      </c>
      <c r="F832" t="s">
        <v>26</v>
      </c>
      <c r="G832" s="1">
        <v>831</v>
      </c>
      <c r="H832" s="1" t="str">
        <f t="shared" si="55"/>
        <v/>
      </c>
      <c r="I832" s="1" t="str">
        <f t="shared" si="56"/>
        <v/>
      </c>
      <c r="J832" s="1" t="str">
        <f t="shared" si="54"/>
        <v/>
      </c>
      <c r="K832">
        <v>32.232938140000002</v>
      </c>
      <c r="L832">
        <v>35.273041800000001</v>
      </c>
      <c r="M832" s="1">
        <f>IF(J832="",0,1)</f>
        <v>0</v>
      </c>
      <c r="N832" s="1">
        <f t="shared" si="53"/>
        <v>1</v>
      </c>
      <c r="O832" t="str">
        <f>IF(N832=1,CONCATENATE("["&amp;G832&amp;", "&amp;""""&amp;A832&amp;""""&amp;", "&amp;K832&amp;", "&amp;L832&amp;", "&amp;""""&amp;E832&amp;""""&amp;", "&amp;M832&amp;", "&amp;""""&amp;J832&amp;""""&amp;"], "),"")</f>
        <v xml:space="preserve">[831, "Mount Ephraim", 32.23293814, 35.2730418, "Jer 4:15", 0, ""], </v>
      </c>
    </row>
    <row r="833" spans="1:15">
      <c r="A833" t="s">
        <v>1079</v>
      </c>
      <c r="C833" t="s">
        <v>1080</v>
      </c>
      <c r="D833" t="s">
        <v>1081</v>
      </c>
      <c r="E833" t="s">
        <v>2043</v>
      </c>
      <c r="G833" s="1">
        <v>832</v>
      </c>
      <c r="H833" s="1" t="str">
        <f t="shared" si="55"/>
        <v>~</v>
      </c>
      <c r="I833" s="1" t="str">
        <f t="shared" si="56"/>
        <v/>
      </c>
      <c r="J833" s="1" t="str">
        <f t="shared" si="54"/>
        <v>~</v>
      </c>
      <c r="K833">
        <v>31.675746</v>
      </c>
      <c r="L833">
        <v>35.042406999999997</v>
      </c>
      <c r="M833" s="1">
        <f>IF(J833="",0,1)</f>
        <v>1</v>
      </c>
      <c r="N833" s="1">
        <f t="shared" si="53"/>
        <v>1</v>
      </c>
      <c r="O833" t="str">
        <f>IF(N833=1,CONCATENATE("["&amp;G833&amp;", "&amp;""""&amp;A833&amp;""""&amp;", "&amp;K833&amp;", "&amp;L833&amp;", "&amp;""""&amp;E833&amp;""""&amp;", "&amp;M833&amp;", "&amp;""""&amp;J833&amp;""""&amp;"], "),"")</f>
        <v xml:space="preserve">[832, "Mount Ephron", 31.675746, 35.042407, "Josh 15:9", 1, "~"], </v>
      </c>
    </row>
    <row r="834" spans="1:15">
      <c r="A834" t="s">
        <v>2044</v>
      </c>
      <c r="B834" t="s">
        <v>338</v>
      </c>
      <c r="C834" t="s">
        <v>965</v>
      </c>
      <c r="D834" t="s">
        <v>966</v>
      </c>
      <c r="E834" t="s">
        <v>2045</v>
      </c>
      <c r="G834" s="1">
        <v>833</v>
      </c>
      <c r="H834" s="1" t="str">
        <f t="shared" si="55"/>
        <v>&gt;</v>
      </c>
      <c r="I834" s="1" t="str">
        <f t="shared" si="56"/>
        <v/>
      </c>
      <c r="J834" s="1" t="str">
        <f t="shared" si="54"/>
        <v>&gt;</v>
      </c>
      <c r="K834">
        <v>30.734691000000002</v>
      </c>
      <c r="L834">
        <v>35.606250000000003</v>
      </c>
      <c r="M834" s="1">
        <f>IF(J834="",0,1)</f>
        <v>1</v>
      </c>
      <c r="N834" s="1">
        <f t="shared" si="53"/>
        <v>1</v>
      </c>
      <c r="O834" t="str">
        <f>IF(N834=1,CONCATENATE("["&amp;G834&amp;", "&amp;""""&amp;A834&amp;""""&amp;", "&amp;K834&amp;", "&amp;L834&amp;", "&amp;""""&amp;E834&amp;""""&amp;", "&amp;M834&amp;", "&amp;""""&amp;J834&amp;""""&amp;"], "),"")</f>
        <v xml:space="preserve">[833, "Mount Esau", 30.734691, 35.60625, "Obad 1:8, Obad 1:9, Obad 1:19, Obad 1:21", 1, "&gt;"], </v>
      </c>
    </row>
    <row r="835" spans="1:15">
      <c r="A835" t="s">
        <v>2046</v>
      </c>
      <c r="C835">
        <v>32.199561743653703</v>
      </c>
      <c r="D835">
        <v>35.272852284602301</v>
      </c>
      <c r="E835" t="s">
        <v>2047</v>
      </c>
      <c r="G835" s="1">
        <v>834</v>
      </c>
      <c r="H835" s="1" t="str">
        <f t="shared" si="55"/>
        <v/>
      </c>
      <c r="I835" s="1" t="str">
        <f t="shared" si="56"/>
        <v/>
      </c>
      <c r="J835" s="1" t="str">
        <f t="shared" si="54"/>
        <v/>
      </c>
      <c r="K835">
        <v>32.19956174</v>
      </c>
      <c r="L835">
        <v>35.272852280000002</v>
      </c>
      <c r="M835" s="1">
        <f>IF(J835="",0,1)</f>
        <v>0</v>
      </c>
      <c r="N835" s="1">
        <f t="shared" ref="N835:N898" si="57">IF(AND(K835&lt;&gt;"",L835&lt;&gt;""),1,0)</f>
        <v>1</v>
      </c>
      <c r="O835" t="str">
        <f>IF(N835=1,CONCATENATE("["&amp;G835&amp;", "&amp;""""&amp;A835&amp;""""&amp;", "&amp;K835&amp;", "&amp;L835&amp;", "&amp;""""&amp;E835&amp;""""&amp;", "&amp;M835&amp;", "&amp;""""&amp;J835&amp;""""&amp;"], "),"")</f>
        <v xml:space="preserve">[834, "Mount Gerizim", 32.19956174, 35.27285228, "Deut 11:29, Deut 27:12, Josh 8:33, Judg 9:7", 0, ""], </v>
      </c>
    </row>
    <row r="836" spans="1:15">
      <c r="A836" t="s">
        <v>2048</v>
      </c>
      <c r="C836">
        <v>32.509840807167002</v>
      </c>
      <c r="D836">
        <v>35.408434703966897</v>
      </c>
      <c r="E836" t="s">
        <v>2049</v>
      </c>
      <c r="G836" s="1">
        <v>835</v>
      </c>
      <c r="H836" s="1" t="str">
        <f t="shared" si="55"/>
        <v/>
      </c>
      <c r="I836" s="1" t="str">
        <f t="shared" si="56"/>
        <v/>
      </c>
      <c r="J836" s="1" t="str">
        <f t="shared" si="54"/>
        <v/>
      </c>
      <c r="K836">
        <v>32.50984081</v>
      </c>
      <c r="L836">
        <v>35.408434700000001</v>
      </c>
      <c r="M836" s="1">
        <f>IF(J836="",0,1)</f>
        <v>0</v>
      </c>
      <c r="N836" s="1">
        <f t="shared" si="57"/>
        <v>1</v>
      </c>
      <c r="O836" t="str">
        <f>IF(N836=1,CONCATENATE("["&amp;G836&amp;", "&amp;""""&amp;A836&amp;""""&amp;", "&amp;K836&amp;", "&amp;L836&amp;", "&amp;""""&amp;E836&amp;""""&amp;", "&amp;M836&amp;", "&amp;""""&amp;J836&amp;""""&amp;"], "),"")</f>
        <v xml:space="preserve">[835, "Mount Gilboa", 32.50984081, 35.4084347, "1 Sam 31:1, 1 Sam 31:8, 2 Sam 1:6, 1 Chr 10:1, 1 Chr 10:8", 0, ""], </v>
      </c>
    </row>
    <row r="837" spans="1:15">
      <c r="A837" t="s">
        <v>2050</v>
      </c>
      <c r="B837" t="s">
        <v>2048</v>
      </c>
      <c r="C837">
        <v>32.509840807167002</v>
      </c>
      <c r="D837">
        <v>35.408434703966897</v>
      </c>
      <c r="E837" t="s">
        <v>2051</v>
      </c>
      <c r="G837" s="1">
        <v>836</v>
      </c>
      <c r="H837" s="1" t="str">
        <f t="shared" si="55"/>
        <v/>
      </c>
      <c r="I837" s="1" t="str">
        <f t="shared" si="56"/>
        <v/>
      </c>
      <c r="J837" s="1" t="str">
        <f t="shared" si="54"/>
        <v/>
      </c>
      <c r="K837">
        <v>32.50984081</v>
      </c>
      <c r="L837">
        <v>35.408434700000001</v>
      </c>
      <c r="M837" s="1">
        <f>IF(J837="",0,1)</f>
        <v>0</v>
      </c>
      <c r="N837" s="1">
        <f t="shared" si="57"/>
        <v>1</v>
      </c>
      <c r="O837" t="str">
        <f>IF(N837=1,CONCATENATE("["&amp;G837&amp;", "&amp;""""&amp;A837&amp;""""&amp;", "&amp;K837&amp;", "&amp;L837&amp;", "&amp;""""&amp;E837&amp;""""&amp;", "&amp;M837&amp;", "&amp;""""&amp;J837&amp;""""&amp;"], "),"")</f>
        <v xml:space="preserve">[836, "Mount Gilead", 32.50984081, 35.4084347, "Judg 7:3", 0, ""], </v>
      </c>
    </row>
    <row r="838" spans="1:15">
      <c r="A838" t="s">
        <v>2052</v>
      </c>
      <c r="C838">
        <v>30.916667</v>
      </c>
      <c r="D838">
        <v>34.833333000000003</v>
      </c>
      <c r="E838" t="s">
        <v>2053</v>
      </c>
      <c r="F838" t="s">
        <v>2054</v>
      </c>
      <c r="G838" s="1">
        <v>837</v>
      </c>
      <c r="H838" s="1" t="str">
        <f t="shared" si="55"/>
        <v/>
      </c>
      <c r="I838" s="1" t="str">
        <f t="shared" si="56"/>
        <v/>
      </c>
      <c r="J838" s="1" t="str">
        <f t="shared" si="54"/>
        <v/>
      </c>
      <c r="K838">
        <v>30.916667</v>
      </c>
      <c r="L838">
        <v>34.833333000000003</v>
      </c>
      <c r="M838" s="1">
        <f>IF(J838="",0,1)</f>
        <v>0</v>
      </c>
      <c r="N838" s="1">
        <f t="shared" si="57"/>
        <v>1</v>
      </c>
      <c r="O838" t="str">
        <f>IF(N838=1,CONCATENATE("["&amp;G838&amp;", "&amp;""""&amp;A838&amp;""""&amp;", "&amp;K838&amp;", "&amp;L838&amp;", "&amp;""""&amp;E838&amp;""""&amp;", "&amp;M838&amp;", "&amp;""""&amp;J838&amp;""""&amp;"], "),"")</f>
        <v xml:space="preserve">[837, "Mount Halak", 30.916667, 34.833333, "Josh 11:17, Josh 12:7", 0, ""], </v>
      </c>
    </row>
    <row r="839" spans="1:15">
      <c r="A839" t="s">
        <v>2055</v>
      </c>
      <c r="B839" t="s">
        <v>653</v>
      </c>
      <c r="C839">
        <v>31.7527483581148</v>
      </c>
      <c r="D839">
        <v>34.976609131477304</v>
      </c>
      <c r="E839" t="s">
        <v>2056</v>
      </c>
      <c r="G839" s="1">
        <v>838</v>
      </c>
      <c r="H839" s="1" t="str">
        <f t="shared" si="55"/>
        <v/>
      </c>
      <c r="I839" s="1" t="str">
        <f t="shared" si="56"/>
        <v/>
      </c>
      <c r="J839" s="1" t="str">
        <f t="shared" si="54"/>
        <v/>
      </c>
      <c r="K839">
        <v>31.752748359999998</v>
      </c>
      <c r="L839">
        <v>34.97660913</v>
      </c>
      <c r="M839" s="1">
        <f>IF(J839="",0,1)</f>
        <v>0</v>
      </c>
      <c r="N839" s="1">
        <f t="shared" si="57"/>
        <v>1</v>
      </c>
      <c r="O839" t="str">
        <f>IF(N839=1,CONCATENATE("["&amp;G839&amp;", "&amp;""""&amp;A839&amp;""""&amp;", "&amp;K839&amp;", "&amp;L839&amp;", "&amp;""""&amp;E839&amp;""""&amp;", "&amp;M839&amp;", "&amp;""""&amp;J839&amp;""""&amp;"], "),"")</f>
        <v xml:space="preserve">[838, "Mount Heres", 31.75274836, 34.97660913, "Judg 1:35", 0, ""], </v>
      </c>
    </row>
    <row r="840" spans="1:15">
      <c r="A840" t="s">
        <v>401</v>
      </c>
      <c r="C840">
        <v>33.416159823996999</v>
      </c>
      <c r="D840">
        <v>35.857256176355797</v>
      </c>
      <c r="E840" t="s">
        <v>2057</v>
      </c>
      <c r="G840" s="1">
        <v>839</v>
      </c>
      <c r="H840" s="1" t="str">
        <f t="shared" si="55"/>
        <v/>
      </c>
      <c r="I840" s="1" t="str">
        <f t="shared" si="56"/>
        <v/>
      </c>
      <c r="J840" s="1" t="str">
        <f t="shared" ref="J840:J903" si="58">IF(H840&lt;&gt;"",H840,IF(I840&lt;&gt;"",I840,""))</f>
        <v/>
      </c>
      <c r="K840">
        <v>33.416159819999997</v>
      </c>
      <c r="L840">
        <v>35.85725618</v>
      </c>
      <c r="M840" s="1">
        <f>IF(J840="",0,1)</f>
        <v>0</v>
      </c>
      <c r="N840" s="1">
        <f t="shared" si="57"/>
        <v>1</v>
      </c>
      <c r="O840" t="str">
        <f>IF(N840=1,CONCATENATE("["&amp;G840&amp;", "&amp;""""&amp;A840&amp;""""&amp;", "&amp;K840&amp;", "&amp;L840&amp;", "&amp;""""&amp;E840&amp;""""&amp;", "&amp;M840&amp;", "&amp;""""&amp;J840&amp;""""&amp;"], "),"")</f>
        <v xml:space="preserve">[839, "Mount Hermon", 33.41615982, 35.85725618, "Deut 3:8, Josh 11:17, Josh 12:1, Josh 12:5, Josh 13:5, Josh 13:11, 1 Chr 5:23", 0, ""], </v>
      </c>
    </row>
    <row r="841" spans="1:15">
      <c r="A841" t="s">
        <v>486</v>
      </c>
      <c r="C841">
        <v>30.317395999999999</v>
      </c>
      <c r="D841">
        <v>35.407152000000004</v>
      </c>
      <c r="E841" t="s">
        <v>2058</v>
      </c>
      <c r="G841" s="1">
        <v>840</v>
      </c>
      <c r="H841" s="1" t="str">
        <f t="shared" si="55"/>
        <v/>
      </c>
      <c r="I841" s="1" t="str">
        <f t="shared" si="56"/>
        <v/>
      </c>
      <c r="J841" s="1" t="str">
        <f t="shared" si="58"/>
        <v/>
      </c>
      <c r="K841">
        <v>30.317395999999999</v>
      </c>
      <c r="L841">
        <v>35.407152000000004</v>
      </c>
      <c r="M841" s="1">
        <f>IF(J841="",0,1)</f>
        <v>0</v>
      </c>
      <c r="N841" s="1">
        <f t="shared" si="57"/>
        <v>1</v>
      </c>
      <c r="O841" t="str">
        <f>IF(N841=1,CONCATENATE("["&amp;G841&amp;", "&amp;""""&amp;A841&amp;""""&amp;", "&amp;K841&amp;", "&amp;L841&amp;", "&amp;""""&amp;E841&amp;""""&amp;", "&amp;M841&amp;", "&amp;""""&amp;J841&amp;""""&amp;"], "),"")</f>
        <v xml:space="preserve">[840, "Mount Hor 1", 30.317396, 35.407152, "Num 20:22, Num 20:23, Num 20:25, Num 20:27, Num 21:4, Num 33:37, Num 33:38, Num 33:39, Num 33:41, Deut 32:50", 0, ""], </v>
      </c>
    </row>
    <row r="842" spans="1:15">
      <c r="A842" t="s">
        <v>2059</v>
      </c>
      <c r="C842" t="s">
        <v>2060</v>
      </c>
      <c r="D842" t="s">
        <v>2061</v>
      </c>
      <c r="E842" t="s">
        <v>2062</v>
      </c>
      <c r="G842" s="1">
        <v>841</v>
      </c>
      <c r="H842" s="1" t="str">
        <f t="shared" si="55"/>
        <v>~</v>
      </c>
      <c r="I842" s="1" t="str">
        <f t="shared" si="56"/>
        <v/>
      </c>
      <c r="J842" s="1" t="str">
        <f t="shared" si="58"/>
        <v>~</v>
      </c>
      <c r="K842">
        <v>35.710068999999997</v>
      </c>
      <c r="L842">
        <v>36.188079999999999</v>
      </c>
      <c r="M842" s="1">
        <f>IF(J842="",0,1)</f>
        <v>1</v>
      </c>
      <c r="N842" s="1">
        <f t="shared" si="57"/>
        <v>1</v>
      </c>
      <c r="O842" t="str">
        <f>IF(N842=1,CONCATENATE("["&amp;G842&amp;", "&amp;""""&amp;A842&amp;""""&amp;", "&amp;K842&amp;", "&amp;L842&amp;", "&amp;""""&amp;E842&amp;""""&amp;", "&amp;M842&amp;", "&amp;""""&amp;J842&amp;""""&amp;"], "),"")</f>
        <v xml:space="preserve">[841, "Mount Hor 2", 35.710069, 36.18808, "Num 34:7, Num 34:8", 1, "~"], </v>
      </c>
    </row>
    <row r="843" spans="1:15">
      <c r="A843" t="s">
        <v>2063</v>
      </c>
      <c r="B843" t="s">
        <v>1479</v>
      </c>
      <c r="C843">
        <v>28.539722000000001</v>
      </c>
      <c r="D843">
        <v>33.973332999999997</v>
      </c>
      <c r="E843" t="s">
        <v>2064</v>
      </c>
      <c r="G843" s="1">
        <v>842</v>
      </c>
      <c r="H843" s="1" t="str">
        <f t="shared" si="55"/>
        <v/>
      </c>
      <c r="I843" s="1" t="str">
        <f t="shared" si="56"/>
        <v/>
      </c>
      <c r="J843" s="1" t="str">
        <f t="shared" si="58"/>
        <v/>
      </c>
      <c r="K843">
        <v>28.539722000000001</v>
      </c>
      <c r="L843">
        <v>33.973332999999997</v>
      </c>
      <c r="M843" s="1">
        <f>IF(J843="",0,1)</f>
        <v>0</v>
      </c>
      <c r="N843" s="1">
        <f t="shared" si="57"/>
        <v>1</v>
      </c>
      <c r="O843" t="str">
        <f>IF(N843=1,CONCATENATE("["&amp;G843&amp;", "&amp;""""&amp;A843&amp;""""&amp;", "&amp;K843&amp;", "&amp;L843&amp;", "&amp;""""&amp;E843&amp;""""&amp;", "&amp;M843&amp;", "&amp;""""&amp;J843&amp;""""&amp;"], "),"")</f>
        <v xml:space="preserve">[842, "Mount Horeb", 28.539722, 33.973333, "Ex 33:6", 0, ""], </v>
      </c>
    </row>
    <row r="844" spans="1:15">
      <c r="A844" t="s">
        <v>2065</v>
      </c>
      <c r="B844" t="s">
        <v>793</v>
      </c>
      <c r="C844">
        <v>31.781048999999999</v>
      </c>
      <c r="D844">
        <v>35.051130000000001</v>
      </c>
      <c r="E844" t="s">
        <v>794</v>
      </c>
      <c r="G844" s="1">
        <v>843</v>
      </c>
      <c r="H844" s="1" t="str">
        <f t="shared" si="55"/>
        <v/>
      </c>
      <c r="I844" s="1" t="str">
        <f t="shared" si="56"/>
        <v/>
      </c>
      <c r="J844" s="1" t="str">
        <f t="shared" si="58"/>
        <v/>
      </c>
      <c r="K844">
        <v>31.781048999999999</v>
      </c>
      <c r="L844">
        <v>35.051130000000001</v>
      </c>
      <c r="M844" s="1">
        <f>IF(J844="",0,1)</f>
        <v>0</v>
      </c>
      <c r="N844" s="1">
        <f t="shared" si="57"/>
        <v>1</v>
      </c>
      <c r="O844" t="str">
        <f>IF(N844=1,CONCATENATE("["&amp;G844&amp;", "&amp;""""&amp;A844&amp;""""&amp;", "&amp;K844&amp;", "&amp;L844&amp;", "&amp;""""&amp;E844&amp;""""&amp;", "&amp;M844&amp;", "&amp;""""&amp;J844&amp;""""&amp;"], "),"")</f>
        <v xml:space="preserve">[843, "Mount Jearim", 31.781049, 35.05113, "Josh 15:10", 0, ""], </v>
      </c>
    </row>
    <row r="845" spans="1:15">
      <c r="A845" t="s">
        <v>2066</v>
      </c>
      <c r="B845" t="s">
        <v>1779</v>
      </c>
      <c r="C845" t="s">
        <v>1780</v>
      </c>
      <c r="D845" t="s">
        <v>1781</v>
      </c>
      <c r="E845" t="s">
        <v>2033</v>
      </c>
      <c r="G845" s="1">
        <v>844</v>
      </c>
      <c r="H845" s="1" t="str">
        <f t="shared" ref="H845:H908" si="59">IF(ISNUMBER(LEFT(C845,1)*1),"",LEFT(C845,1))</f>
        <v>&gt;</v>
      </c>
      <c r="I845" s="1" t="str">
        <f t="shared" ref="I845:I908" si="60">IF(ISNUMBER(RIGHT(C845,1)*1),"",RIGHT(C845,1))</f>
        <v/>
      </c>
      <c r="J845" s="1" t="str">
        <f t="shared" si="58"/>
        <v>&gt;</v>
      </c>
      <c r="K845">
        <v>33.752479000000001</v>
      </c>
      <c r="L845">
        <v>35.590803999999999</v>
      </c>
      <c r="M845" s="1">
        <f>IF(J845="",0,1)</f>
        <v>1</v>
      </c>
      <c r="N845" s="1">
        <f t="shared" si="57"/>
        <v>1</v>
      </c>
      <c r="O845" t="str">
        <f>IF(N845=1,CONCATENATE("["&amp;G845&amp;", "&amp;""""&amp;A845&amp;""""&amp;", "&amp;K845&amp;", "&amp;L845&amp;", "&amp;""""&amp;E845&amp;""""&amp;", "&amp;M845&amp;", "&amp;""""&amp;J845&amp;""""&amp;"], "),"")</f>
        <v xml:space="preserve">[844, "Mount Lebanon", 33.752479, 35.590804, "Judg 3:3", 1, "&gt;"], </v>
      </c>
    </row>
    <row r="846" spans="1:15">
      <c r="A846" t="s">
        <v>2067</v>
      </c>
      <c r="B846" t="s">
        <v>401</v>
      </c>
      <c r="C846" t="s">
        <v>2068</v>
      </c>
      <c r="D846" t="s">
        <v>2069</v>
      </c>
      <c r="E846" t="s">
        <v>2070</v>
      </c>
      <c r="G846" s="1">
        <v>845</v>
      </c>
      <c r="H846" s="1" t="str">
        <f t="shared" si="59"/>
        <v>~</v>
      </c>
      <c r="I846" s="1" t="str">
        <f t="shared" si="60"/>
        <v/>
      </c>
      <c r="J846" s="1" t="str">
        <f t="shared" si="58"/>
        <v>~</v>
      </c>
      <c r="K846">
        <v>33.416159823996999</v>
      </c>
      <c r="L846">
        <v>35.857256176355797</v>
      </c>
      <c r="M846" s="1">
        <f>IF(J846="",0,1)</f>
        <v>1</v>
      </c>
      <c r="N846" s="1">
        <f t="shared" si="57"/>
        <v>1</v>
      </c>
      <c r="O846" t="str">
        <f>IF(N846=1,CONCATENATE("["&amp;G846&amp;", "&amp;""""&amp;A846&amp;""""&amp;", "&amp;K846&amp;", "&amp;L846&amp;", "&amp;""""&amp;E846&amp;""""&amp;", "&amp;M846&amp;", "&amp;""""&amp;J846&amp;""""&amp;"], "),"")</f>
        <v xml:space="preserve">[845, "Mount Mizar", 33.416159823997, 35.8572561763558, "Ps 42:6", 1, "~"], </v>
      </c>
    </row>
    <row r="847" spans="1:15">
      <c r="A847" t="s">
        <v>2017</v>
      </c>
      <c r="C847">
        <v>31.777593850093702</v>
      </c>
      <c r="D847">
        <v>35.235251409550798</v>
      </c>
      <c r="E847" t="s">
        <v>2071</v>
      </c>
      <c r="G847" s="1">
        <v>846</v>
      </c>
      <c r="H847" s="1" t="str">
        <f t="shared" si="59"/>
        <v/>
      </c>
      <c r="I847" s="1" t="str">
        <f t="shared" si="60"/>
        <v/>
      </c>
      <c r="J847" s="1" t="str">
        <f t="shared" si="58"/>
        <v/>
      </c>
      <c r="K847">
        <v>31.777593849999999</v>
      </c>
      <c r="L847">
        <v>35.235251409999996</v>
      </c>
      <c r="M847" s="1">
        <f>IF(J847="",0,1)</f>
        <v>0</v>
      </c>
      <c r="N847" s="1">
        <f t="shared" si="57"/>
        <v>1</v>
      </c>
      <c r="O847" t="str">
        <f>IF(N847=1,CONCATENATE("["&amp;G847&amp;", "&amp;""""&amp;A847&amp;""""&amp;", "&amp;K847&amp;", "&amp;L847&amp;", "&amp;""""&amp;E847&amp;""""&amp;", "&amp;M847&amp;", "&amp;""""&amp;J847&amp;""""&amp;"], "),"")</f>
        <v xml:space="preserve">[846, "Mount Moriah", 31.77759385, 35.23525141, "2 Chr 3:1", 0, ""], </v>
      </c>
    </row>
    <row r="848" spans="1:15">
      <c r="A848" t="s">
        <v>9</v>
      </c>
      <c r="C848">
        <v>31.761357804475299</v>
      </c>
      <c r="D848">
        <v>35.746148244780798</v>
      </c>
      <c r="E848" t="s">
        <v>2072</v>
      </c>
      <c r="G848" s="1">
        <v>847</v>
      </c>
      <c r="H848" s="1" t="str">
        <f t="shared" si="59"/>
        <v/>
      </c>
      <c r="I848" s="1" t="str">
        <f t="shared" si="60"/>
        <v/>
      </c>
      <c r="J848" s="1" t="str">
        <f t="shared" si="58"/>
        <v/>
      </c>
      <c r="K848">
        <v>31.761357799999999</v>
      </c>
      <c r="L848">
        <v>35.746148239999997</v>
      </c>
      <c r="M848" s="1">
        <f>IF(J848="",0,1)</f>
        <v>0</v>
      </c>
      <c r="N848" s="1">
        <f t="shared" si="57"/>
        <v>1</v>
      </c>
      <c r="O848" t="str">
        <f>IF(N848=1,CONCATENATE("["&amp;G848&amp;", "&amp;""""&amp;A848&amp;""""&amp;", "&amp;K848&amp;", "&amp;L848&amp;", "&amp;""""&amp;E848&amp;""""&amp;", "&amp;M848&amp;", "&amp;""""&amp;J848&amp;""""&amp;"], "),"")</f>
        <v xml:space="preserve">[847, "Mount Nebo", 31.7613578, 35.74614824, "Deut 32:49, Deut 34:1", 0, ""], </v>
      </c>
    </row>
    <row r="849" spans="1:15">
      <c r="A849" t="s">
        <v>2073</v>
      </c>
      <c r="B849" t="s">
        <v>1013</v>
      </c>
      <c r="C849" t="s">
        <v>2074</v>
      </c>
      <c r="D849" t="s">
        <v>2075</v>
      </c>
      <c r="E849" t="s">
        <v>2076</v>
      </c>
      <c r="G849" s="1">
        <v>848</v>
      </c>
      <c r="H849" s="1" t="str">
        <f t="shared" si="59"/>
        <v>&lt;</v>
      </c>
      <c r="I849" s="1" t="str">
        <f t="shared" si="60"/>
        <v/>
      </c>
      <c r="J849" s="1" t="str">
        <f t="shared" si="58"/>
        <v>&lt;</v>
      </c>
      <c r="K849">
        <v>29.151667</v>
      </c>
      <c r="L849">
        <v>33.541944000000001</v>
      </c>
      <c r="M849" s="1">
        <f>IF(J849="",0,1)</f>
        <v>1</v>
      </c>
      <c r="N849" s="1">
        <f t="shared" si="57"/>
        <v>1</v>
      </c>
      <c r="O849" t="str">
        <f>IF(N849=1,CONCATENATE("["&amp;G849&amp;", "&amp;""""&amp;A849&amp;""""&amp;", "&amp;K849&amp;", "&amp;L849&amp;", "&amp;""""&amp;E849&amp;""""&amp;", "&amp;M849&amp;", "&amp;""""&amp;J849&amp;""""&amp;"], "),"")</f>
        <v xml:space="preserve">[848, "Mount Paran", 29.151667, 33.541944, "Deut 33:2, Hab 3:3", 1, "&lt;"], </v>
      </c>
    </row>
    <row r="850" spans="1:15">
      <c r="A850" t="s">
        <v>2077</v>
      </c>
      <c r="B850" t="s">
        <v>417</v>
      </c>
      <c r="C850" t="s">
        <v>418</v>
      </c>
      <c r="D850" t="s">
        <v>419</v>
      </c>
      <c r="E850" t="s">
        <v>2078</v>
      </c>
      <c r="G850" s="1">
        <v>849</v>
      </c>
      <c r="H850" s="1" t="str">
        <f t="shared" si="59"/>
        <v>~</v>
      </c>
      <c r="I850" s="1" t="str">
        <f t="shared" si="60"/>
        <v/>
      </c>
      <c r="J850" s="1" t="str">
        <f t="shared" si="58"/>
        <v>~</v>
      </c>
      <c r="K850">
        <v>31.756332</v>
      </c>
      <c r="L850">
        <v>35.223058999999999</v>
      </c>
      <c r="M850" s="1">
        <f>IF(J850="",0,1)</f>
        <v>1</v>
      </c>
      <c r="N850" s="1">
        <f t="shared" si="57"/>
        <v>1</v>
      </c>
      <c r="O850" t="str">
        <f>IF(N850=1,CONCATENATE("["&amp;G850&amp;", "&amp;""""&amp;A850&amp;""""&amp;", "&amp;K850&amp;", "&amp;L850&amp;", "&amp;""""&amp;E850&amp;""""&amp;", "&amp;M850&amp;", "&amp;""""&amp;J850&amp;""""&amp;"], "),"")</f>
        <v xml:space="preserve">[849, "Mount Perazim", 31.756332, 35.223059, "Isa 28:21", 1, "~"], </v>
      </c>
    </row>
    <row r="851" spans="1:15">
      <c r="A851" t="s">
        <v>2079</v>
      </c>
      <c r="B851" t="s">
        <v>338</v>
      </c>
      <c r="C851" t="s">
        <v>965</v>
      </c>
      <c r="D851" t="s">
        <v>966</v>
      </c>
      <c r="E851" t="s">
        <v>2080</v>
      </c>
      <c r="F851" t="s">
        <v>2081</v>
      </c>
      <c r="G851" s="1">
        <v>850</v>
      </c>
      <c r="H851" s="1" t="str">
        <f t="shared" si="59"/>
        <v>&gt;</v>
      </c>
      <c r="I851" s="1" t="str">
        <f t="shared" si="60"/>
        <v/>
      </c>
      <c r="J851" s="1" t="str">
        <f t="shared" si="58"/>
        <v>&gt;</v>
      </c>
      <c r="K851">
        <v>30.734691000000002</v>
      </c>
      <c r="L851">
        <v>35.606250000000003</v>
      </c>
      <c r="M851" s="1">
        <f>IF(J851="",0,1)</f>
        <v>1</v>
      </c>
      <c r="N851" s="1">
        <f t="shared" si="57"/>
        <v>1</v>
      </c>
      <c r="O851" t="str">
        <f>IF(N851=1,CONCATENATE("["&amp;G851&amp;", "&amp;""""&amp;A851&amp;""""&amp;", "&amp;K851&amp;", "&amp;L851&amp;", "&amp;""""&amp;E851&amp;""""&amp;", "&amp;M851&amp;", "&amp;""""&amp;J851&amp;""""&amp;"], "),"")</f>
        <v xml:space="preserve">[850, "Mount Seir 1", 30.734691, 35.60625, "Deut 1:2, Deut 2:1, Deut 2:5, 1 Chr 4:42, 2 Chr 20:10, 2 Chr 20:22, 2 Chr 20:23, Ezek 35:2, Ezek 35:3, Ezek 35:7, Ezek 35:15", 1, "&gt;"], </v>
      </c>
    </row>
    <row r="852" spans="1:15">
      <c r="A852" t="s">
        <v>2082</v>
      </c>
      <c r="C852">
        <v>31.783332999999999</v>
      </c>
      <c r="D852">
        <v>34.994</v>
      </c>
      <c r="E852" t="s">
        <v>794</v>
      </c>
      <c r="G852" s="1">
        <v>851</v>
      </c>
      <c r="H852" s="1" t="str">
        <f t="shared" si="59"/>
        <v/>
      </c>
      <c r="I852" s="1" t="str">
        <f t="shared" si="60"/>
        <v/>
      </c>
      <c r="J852" s="1" t="str">
        <f t="shared" si="58"/>
        <v/>
      </c>
      <c r="K852">
        <v>31.783332999999999</v>
      </c>
      <c r="L852">
        <v>34.994</v>
      </c>
      <c r="M852" s="1">
        <f>IF(J852="",0,1)</f>
        <v>0</v>
      </c>
      <c r="N852" s="1">
        <f t="shared" si="57"/>
        <v>1</v>
      </c>
      <c r="O852" t="str">
        <f>IF(N852=1,CONCATENATE("["&amp;G852&amp;", "&amp;""""&amp;A852&amp;""""&amp;", "&amp;K852&amp;", "&amp;L852&amp;", "&amp;""""&amp;E852&amp;""""&amp;", "&amp;M852&amp;", "&amp;""""&amp;J852&amp;""""&amp;"], "),"")</f>
        <v xml:space="preserve">[851, "Mount Seir 2", 31.783333, 34.994, "Josh 15:10", 0, ""], </v>
      </c>
    </row>
    <row r="853" spans="1:15">
      <c r="A853" t="s">
        <v>2083</v>
      </c>
      <c r="B853" t="s">
        <v>486</v>
      </c>
      <c r="C853" t="s">
        <v>487</v>
      </c>
      <c r="D853" t="s">
        <v>488</v>
      </c>
      <c r="E853" t="s">
        <v>2084</v>
      </c>
      <c r="G853" s="1">
        <v>852</v>
      </c>
      <c r="H853" s="1" t="str">
        <f t="shared" si="59"/>
        <v>~</v>
      </c>
      <c r="I853" s="1" t="str">
        <f t="shared" si="60"/>
        <v/>
      </c>
      <c r="J853" s="1" t="str">
        <f t="shared" si="58"/>
        <v>~</v>
      </c>
      <c r="K853">
        <v>30.317395999999999</v>
      </c>
      <c r="L853">
        <v>35.407152000000004</v>
      </c>
      <c r="M853" s="1">
        <f>IF(J853="",0,1)</f>
        <v>1</v>
      </c>
      <c r="N853" s="1">
        <f t="shared" si="57"/>
        <v>1</v>
      </c>
      <c r="O853" t="str">
        <f>IF(N853=1,CONCATENATE("["&amp;G853&amp;", "&amp;""""&amp;A853&amp;""""&amp;", "&amp;K853&amp;", "&amp;L853&amp;", "&amp;""""&amp;E853&amp;""""&amp;", "&amp;M853&amp;", "&amp;""""&amp;J853&amp;""""&amp;"], "),"")</f>
        <v xml:space="preserve">[852, "Mount Shepher", 30.317396, 35.407152, "Num 33:23, Num 33:24", 1, "~"], </v>
      </c>
    </row>
    <row r="854" spans="1:15">
      <c r="A854" t="s">
        <v>1479</v>
      </c>
      <c r="C854">
        <v>28.539722000000001</v>
      </c>
      <c r="D854">
        <v>33.973332999999997</v>
      </c>
      <c r="E854" t="s">
        <v>2085</v>
      </c>
      <c r="G854" s="1">
        <v>853</v>
      </c>
      <c r="H854" s="1" t="str">
        <f t="shared" si="59"/>
        <v/>
      </c>
      <c r="I854" s="1" t="str">
        <f t="shared" si="60"/>
        <v/>
      </c>
      <c r="J854" s="1" t="str">
        <f t="shared" si="58"/>
        <v/>
      </c>
      <c r="K854">
        <v>28.539722000000001</v>
      </c>
      <c r="L854">
        <v>33.973332999999997</v>
      </c>
      <c r="M854" s="1">
        <f>IF(J854="",0,1)</f>
        <v>0</v>
      </c>
      <c r="N854" s="1">
        <f t="shared" si="57"/>
        <v>1</v>
      </c>
      <c r="O854" t="str">
        <f>IF(N854=1,CONCATENATE("["&amp;G854&amp;", "&amp;""""&amp;A854&amp;""""&amp;", "&amp;K854&amp;", "&amp;L854&amp;", "&amp;""""&amp;E854&amp;""""&amp;", "&amp;M854&amp;", "&amp;""""&amp;J854&amp;""""&amp;"], "),"")</f>
        <v xml:space="preserve">[853, "Mount Sinai", 28.539722, 33.973333, "Ex 19:11, Ex 19:18, Ex 19:20, Ex 19:23, Ex 24:16, Ex 31:18, Ex 34:2, Ex 34:4, Ex 34:29, Ex 34:32, Lev 7:38, Lev 25:1, Lev 26:46, Lev 27:34, Num 3:1, Num 28:6, Neh 9:13, Acts 7:30, Acts 7:38, Gal 4:24, Gal 4:25", 0, ""], </v>
      </c>
    </row>
    <row r="855" spans="1:15">
      <c r="A855" t="s">
        <v>2086</v>
      </c>
      <c r="B855" t="s">
        <v>401</v>
      </c>
      <c r="C855">
        <v>33.416159823996999</v>
      </c>
      <c r="D855">
        <v>35.857256176355797</v>
      </c>
      <c r="E855" t="s">
        <v>2087</v>
      </c>
      <c r="G855" s="1">
        <v>854</v>
      </c>
      <c r="H855" s="1" t="str">
        <f t="shared" si="59"/>
        <v/>
      </c>
      <c r="I855" s="1" t="str">
        <f t="shared" si="60"/>
        <v/>
      </c>
      <c r="J855" s="1" t="str">
        <f t="shared" si="58"/>
        <v/>
      </c>
      <c r="K855">
        <v>33.416159819999997</v>
      </c>
      <c r="L855">
        <v>35.85725618</v>
      </c>
      <c r="M855" s="1">
        <f>IF(J855="",0,1)</f>
        <v>0</v>
      </c>
      <c r="N855" s="1">
        <f t="shared" si="57"/>
        <v>1</v>
      </c>
      <c r="O855" t="str">
        <f>IF(N855=1,CONCATENATE("["&amp;G855&amp;", "&amp;""""&amp;A855&amp;""""&amp;", "&amp;K855&amp;", "&amp;L855&amp;", "&amp;""""&amp;E855&amp;""""&amp;", "&amp;M855&amp;", "&amp;""""&amp;J855&amp;""""&amp;"], "),"")</f>
        <v xml:space="preserve">[854, "Mount Sirion", 33.41615982, 35.85725618, "Deut 4:48", 0, ""], </v>
      </c>
    </row>
    <row r="856" spans="1:15">
      <c r="A856" t="s">
        <v>372</v>
      </c>
      <c r="C856">
        <v>32.686956402431797</v>
      </c>
      <c r="D856">
        <v>35.3909130429968</v>
      </c>
      <c r="E856" t="s">
        <v>2088</v>
      </c>
      <c r="G856" s="1">
        <v>855</v>
      </c>
      <c r="H856" s="1" t="str">
        <f t="shared" si="59"/>
        <v/>
      </c>
      <c r="I856" s="1" t="str">
        <f t="shared" si="60"/>
        <v/>
      </c>
      <c r="J856" s="1" t="str">
        <f t="shared" si="58"/>
        <v/>
      </c>
      <c r="K856">
        <v>32.6869564</v>
      </c>
      <c r="L856">
        <v>35.390913040000001</v>
      </c>
      <c r="M856" s="1">
        <f>IF(J856="",0,1)</f>
        <v>0</v>
      </c>
      <c r="N856" s="1">
        <f t="shared" si="57"/>
        <v>1</v>
      </c>
      <c r="O856" t="str">
        <f>IF(N856=1,CONCATENATE("["&amp;G856&amp;", "&amp;""""&amp;A856&amp;""""&amp;", "&amp;K856&amp;", "&amp;L856&amp;", "&amp;""""&amp;E856&amp;""""&amp;", "&amp;M856&amp;", "&amp;""""&amp;J856&amp;""""&amp;"], "),"")</f>
        <v xml:space="preserve">[855, "Mount Tabor", 32.6869564, 35.39091304, "Judg 4:6, Judg 4:12, Judg 4:14", 0, ""], </v>
      </c>
    </row>
    <row r="857" spans="1:15">
      <c r="A857" t="s">
        <v>2089</v>
      </c>
      <c r="B857" t="s">
        <v>2039</v>
      </c>
      <c r="C857">
        <v>32.232938137612599</v>
      </c>
      <c r="D857">
        <v>35.273041800363899</v>
      </c>
      <c r="E857" t="s">
        <v>2090</v>
      </c>
      <c r="G857" s="1">
        <v>856</v>
      </c>
      <c r="H857" s="1" t="str">
        <f t="shared" si="59"/>
        <v/>
      </c>
      <c r="I857" s="1" t="str">
        <f t="shared" si="60"/>
        <v/>
      </c>
      <c r="J857" s="1" t="str">
        <f t="shared" si="58"/>
        <v/>
      </c>
      <c r="K857">
        <v>32.232938140000002</v>
      </c>
      <c r="L857">
        <v>35.273041800000001</v>
      </c>
      <c r="M857" s="1">
        <f>IF(J857="",0,1)</f>
        <v>0</v>
      </c>
      <c r="N857" s="1">
        <f t="shared" si="57"/>
        <v>1</v>
      </c>
      <c r="O857" t="str">
        <f>IF(N857=1,CONCATENATE("["&amp;G857&amp;", "&amp;""""&amp;A857&amp;""""&amp;", "&amp;K857&amp;", "&amp;L857&amp;", "&amp;""""&amp;E857&amp;""""&amp;", "&amp;M857&amp;", "&amp;""""&amp;J857&amp;""""&amp;"], "),"")</f>
        <v xml:space="preserve">[856, "Mount Zalmon", 32.23293814, 35.2730418, "Judg 9:48", 0, ""], </v>
      </c>
    </row>
    <row r="858" spans="1:15">
      <c r="A858" t="s">
        <v>2091</v>
      </c>
      <c r="B858" t="s">
        <v>2092</v>
      </c>
      <c r="C858">
        <v>31.910999</v>
      </c>
      <c r="D858">
        <v>35.457279999999997</v>
      </c>
      <c r="E858" t="s">
        <v>2093</v>
      </c>
      <c r="G858" s="1">
        <v>857</v>
      </c>
      <c r="H858" s="1" t="str">
        <f t="shared" si="59"/>
        <v/>
      </c>
      <c r="I858" s="1" t="str">
        <f t="shared" si="60"/>
        <v/>
      </c>
      <c r="J858" s="1" t="str">
        <f t="shared" si="58"/>
        <v/>
      </c>
      <c r="K858">
        <v>31.910999</v>
      </c>
      <c r="L858">
        <v>35.457279999999997</v>
      </c>
      <c r="M858" s="1">
        <f>IF(J858="",0,1)</f>
        <v>0</v>
      </c>
      <c r="N858" s="1">
        <f t="shared" si="57"/>
        <v>1</v>
      </c>
      <c r="O858" t="str">
        <f>IF(N858=1,CONCATENATE("["&amp;G858&amp;", "&amp;""""&amp;A858&amp;""""&amp;", "&amp;K858&amp;", "&amp;L858&amp;", "&amp;""""&amp;E858&amp;""""&amp;", "&amp;M858&amp;", "&amp;""""&amp;J858&amp;""""&amp;"], "),"")</f>
        <v xml:space="preserve">[857, "Mount Zemaraim", 31.910999, 35.45728, "2 Chr 13:4", 0, ""], </v>
      </c>
    </row>
    <row r="859" spans="1:15">
      <c r="A859" t="s">
        <v>2094</v>
      </c>
      <c r="B859" t="s">
        <v>114</v>
      </c>
      <c r="C859" t="s">
        <v>184</v>
      </c>
      <c r="D859" t="s">
        <v>185</v>
      </c>
      <c r="E859" t="s">
        <v>2095</v>
      </c>
      <c r="G859" s="1">
        <v>858</v>
      </c>
      <c r="H859" s="1" t="str">
        <f t="shared" si="59"/>
        <v>&lt;</v>
      </c>
      <c r="I859" s="1" t="str">
        <f t="shared" si="60"/>
        <v/>
      </c>
      <c r="J859" s="1" t="str">
        <f t="shared" si="58"/>
        <v>&lt;</v>
      </c>
      <c r="K859">
        <v>31.777443999999999</v>
      </c>
      <c r="L859">
        <v>35.234935</v>
      </c>
      <c r="M859" s="1">
        <f>IF(J859="",0,1)</f>
        <v>1</v>
      </c>
      <c r="N859" s="1">
        <f t="shared" si="57"/>
        <v>1</v>
      </c>
      <c r="O859" t="str">
        <f>IF(N859=1,CONCATENATE("["&amp;G859&amp;", "&amp;""""&amp;A859&amp;""""&amp;", "&amp;K859&amp;", "&amp;L859&amp;", "&amp;""""&amp;E859&amp;""""&amp;", "&amp;M859&amp;", "&amp;""""&amp;J859&amp;""""&amp;"], "),"")</f>
        <v xml:space="preserve">[858, "Mount Zion", 31.777444, 35.234935, "2 Kgs 19:31, Ps 48:2, Ps 48:11, Ps 74:2, Ps 78:68, Ps 125:1, Isa 4:5, Isa 8:18, Isa 10:12, Isa 18:7, Isa 24:23, Isa 29:8, Isa 31:4, Isa 37:32, Lam 5:18, Joel 2:32, Obad 1:17, Obad 1:21, Mic 4:7, Heb 12:22, Rev 14:1", 1, "&lt;"], </v>
      </c>
    </row>
    <row r="860" spans="1:15">
      <c r="A860" t="s">
        <v>356</v>
      </c>
      <c r="C860">
        <v>31.778095033413699</v>
      </c>
      <c r="D860">
        <v>35.247197609350103</v>
      </c>
      <c r="E860" t="s">
        <v>2096</v>
      </c>
      <c r="G860" s="1">
        <v>859</v>
      </c>
      <c r="H860" s="1" t="str">
        <f t="shared" si="59"/>
        <v/>
      </c>
      <c r="I860" s="1" t="str">
        <f t="shared" si="60"/>
        <v/>
      </c>
      <c r="J860" s="1" t="str">
        <f t="shared" si="58"/>
        <v/>
      </c>
      <c r="K860">
        <v>31.778095029999999</v>
      </c>
      <c r="L860">
        <v>35.247197610000001</v>
      </c>
      <c r="M860" s="1">
        <f>IF(J860="",0,1)</f>
        <v>0</v>
      </c>
      <c r="N860" s="1">
        <f t="shared" si="57"/>
        <v>1</v>
      </c>
      <c r="O860" t="str">
        <f>IF(N860=1,CONCATENATE("["&amp;G860&amp;", "&amp;""""&amp;A860&amp;""""&amp;", "&amp;K860&amp;", "&amp;L860&amp;", "&amp;""""&amp;E860&amp;""""&amp;", "&amp;M860&amp;", "&amp;""""&amp;J860&amp;""""&amp;"], "),"")</f>
        <v xml:space="preserve">[859, "Mount of Olives", 31.77809503, 35.24719761, "2 Sam 15:30, Zech 14:4, Matt 21:1, Matt 24:3, Matt 26:30, Mark 11:1, Mark 13:3, Mark 14:26, Luke 19:37, Luke 22:39, John 8:1", 0, ""], </v>
      </c>
    </row>
    <row r="861" spans="1:15">
      <c r="A861" t="s">
        <v>2097</v>
      </c>
      <c r="C861">
        <v>31.802641000000001</v>
      </c>
      <c r="D861">
        <v>35.158375999999997</v>
      </c>
      <c r="E861" t="s">
        <v>1997</v>
      </c>
      <c r="F861" t="s">
        <v>370</v>
      </c>
      <c r="G861" s="1">
        <v>860</v>
      </c>
      <c r="H861" s="1" t="str">
        <f t="shared" si="59"/>
        <v/>
      </c>
      <c r="I861" s="1" t="str">
        <f t="shared" si="60"/>
        <v/>
      </c>
      <c r="J861" s="1" t="str">
        <f t="shared" si="58"/>
        <v/>
      </c>
      <c r="K861">
        <v>31.802641000000001</v>
      </c>
      <c r="L861">
        <v>35.158375999999997</v>
      </c>
      <c r="M861" s="1">
        <f>IF(J861="",0,1)</f>
        <v>0</v>
      </c>
      <c r="N861" s="1">
        <f t="shared" si="57"/>
        <v>1</v>
      </c>
      <c r="O861" t="str">
        <f>IF(N861=1,CONCATENATE("["&amp;G861&amp;", "&amp;""""&amp;A861&amp;""""&amp;", "&amp;K861&amp;", "&amp;L861&amp;", "&amp;""""&amp;E861&amp;""""&amp;", "&amp;M861&amp;", "&amp;""""&amp;J861&amp;""""&amp;"], "),"")</f>
        <v xml:space="preserve">[860, "Mozah", 31.802641, 35.158376, "Josh 18:26", 0, ""], </v>
      </c>
    </row>
    <row r="862" spans="1:15">
      <c r="A862" t="s">
        <v>2098</v>
      </c>
      <c r="B862" t="s">
        <v>114</v>
      </c>
      <c r="C862" t="s">
        <v>184</v>
      </c>
      <c r="D862" t="s">
        <v>185</v>
      </c>
      <c r="E862" t="s">
        <v>2099</v>
      </c>
      <c r="G862" s="1">
        <v>861</v>
      </c>
      <c r="H862" s="1" t="str">
        <f t="shared" si="59"/>
        <v>&lt;</v>
      </c>
      <c r="I862" s="1" t="str">
        <f t="shared" si="60"/>
        <v/>
      </c>
      <c r="J862" s="1" t="str">
        <f t="shared" si="58"/>
        <v>&lt;</v>
      </c>
      <c r="K862">
        <v>31.777443999999999</v>
      </c>
      <c r="L862">
        <v>35.234935</v>
      </c>
      <c r="M862" s="1">
        <f>IF(J862="",0,1)</f>
        <v>1</v>
      </c>
      <c r="N862" s="1">
        <f t="shared" si="57"/>
        <v>1</v>
      </c>
      <c r="O862" t="str">
        <f>IF(N862=1,CONCATENATE("["&amp;G862&amp;", "&amp;""""&amp;A862&amp;""""&amp;", "&amp;K862&amp;", "&amp;L862&amp;", "&amp;""""&amp;E862&amp;""""&amp;", "&amp;M862&amp;", "&amp;""""&amp;J862&amp;""""&amp;"], "),"")</f>
        <v xml:space="preserve">[861, "Muster Gate", 31.777444, 35.234935, "Neh 3:31", 1, "&lt;"], </v>
      </c>
    </row>
    <row r="863" spans="1:15">
      <c r="A863" t="s">
        <v>2100</v>
      </c>
      <c r="C863">
        <v>36.230771790883402</v>
      </c>
      <c r="D863">
        <v>30.011458820741499</v>
      </c>
      <c r="E863" t="s">
        <v>1831</v>
      </c>
      <c r="G863" s="1">
        <v>862</v>
      </c>
      <c r="H863" s="1" t="str">
        <f t="shared" si="59"/>
        <v/>
      </c>
      <c r="I863" s="1" t="str">
        <f t="shared" si="60"/>
        <v/>
      </c>
      <c r="J863" s="1" t="str">
        <f t="shared" si="58"/>
        <v/>
      </c>
      <c r="K863">
        <v>36.230771789999999</v>
      </c>
      <c r="L863">
        <v>30.011458820000001</v>
      </c>
      <c r="M863" s="1">
        <f>IF(J863="",0,1)</f>
        <v>0</v>
      </c>
      <c r="N863" s="1">
        <f t="shared" si="57"/>
        <v>1</v>
      </c>
      <c r="O863" t="str">
        <f>IF(N863=1,CONCATENATE("["&amp;G863&amp;", "&amp;""""&amp;A863&amp;""""&amp;", "&amp;K863&amp;", "&amp;L863&amp;", "&amp;""""&amp;E863&amp;""""&amp;", "&amp;M863&amp;", "&amp;""""&amp;J863&amp;""""&amp;"], "),"")</f>
        <v xml:space="preserve">[862, "Myra", 36.23077179, 30.01145882, "Acts 27:5", 0, ""], </v>
      </c>
    </row>
    <row r="864" spans="1:15">
      <c r="A864" t="s">
        <v>2101</v>
      </c>
      <c r="B864" t="s">
        <v>2102</v>
      </c>
      <c r="C864" t="s">
        <v>2103</v>
      </c>
      <c r="D864" t="s">
        <v>2104</v>
      </c>
      <c r="E864" t="s">
        <v>2105</v>
      </c>
      <c r="G864" s="1">
        <v>863</v>
      </c>
      <c r="H864" s="1" t="str">
        <f t="shared" si="59"/>
        <v>~</v>
      </c>
      <c r="I864" s="1" t="str">
        <f t="shared" si="60"/>
        <v/>
      </c>
      <c r="J864" s="1" t="str">
        <f t="shared" si="58"/>
        <v>~</v>
      </c>
      <c r="K864">
        <v>39.506643059232701</v>
      </c>
      <c r="L864">
        <v>26.080592704706099</v>
      </c>
      <c r="M864" s="1">
        <f>IF(J864="",0,1)</f>
        <v>1</v>
      </c>
      <c r="N864" s="1">
        <f t="shared" si="57"/>
        <v>1</v>
      </c>
      <c r="O864" t="str">
        <f>IF(N864=1,CONCATENATE("["&amp;G864&amp;", "&amp;""""&amp;A864&amp;""""&amp;", "&amp;K864&amp;", "&amp;L864&amp;", "&amp;""""&amp;E864&amp;""""&amp;", "&amp;M864&amp;", "&amp;""""&amp;J864&amp;""""&amp;"], "),"")</f>
        <v xml:space="preserve">[863, "Mysia", 39.5066430592327, 26.0805927047061, "Acts 16:7, Acts 16:8", 1, "~"], </v>
      </c>
    </row>
    <row r="865" spans="1:15">
      <c r="A865" t="s">
        <v>2106</v>
      </c>
      <c r="C865">
        <v>31.871782</v>
      </c>
      <c r="D865">
        <v>34.871893999999998</v>
      </c>
      <c r="E865" t="s">
        <v>558</v>
      </c>
      <c r="G865" s="1">
        <v>864</v>
      </c>
      <c r="H865" s="1" t="str">
        <f t="shared" si="59"/>
        <v/>
      </c>
      <c r="I865" s="1" t="str">
        <f t="shared" si="60"/>
        <v/>
      </c>
      <c r="J865" s="1" t="str">
        <f t="shared" si="58"/>
        <v/>
      </c>
      <c r="K865">
        <v>31.871782</v>
      </c>
      <c r="L865">
        <v>34.871893999999998</v>
      </c>
      <c r="M865" s="1">
        <f>IF(J865="",0,1)</f>
        <v>0</v>
      </c>
      <c r="N865" s="1">
        <f t="shared" si="57"/>
        <v>1</v>
      </c>
      <c r="O865" t="str">
        <f>IF(N865=1,CONCATENATE("["&amp;G865&amp;", "&amp;""""&amp;A865&amp;""""&amp;", "&amp;K865&amp;", "&amp;L865&amp;", "&amp;""""&amp;E865&amp;""""&amp;", "&amp;M865&amp;", "&amp;""""&amp;J865&amp;""""&amp;"], "),"")</f>
        <v xml:space="preserve">[864, "Naamah", 31.871782, 34.871894, "Josh 15:41", 0, ""], </v>
      </c>
    </row>
    <row r="866" spans="1:15">
      <c r="A866" t="s">
        <v>2107</v>
      </c>
      <c r="B866" t="s">
        <v>2108</v>
      </c>
      <c r="C866">
        <v>31.949518000000001</v>
      </c>
      <c r="D866">
        <v>35.458730000000003</v>
      </c>
      <c r="E866" t="s">
        <v>2109</v>
      </c>
      <c r="G866" s="1">
        <v>865</v>
      </c>
      <c r="H866" s="1" t="str">
        <f t="shared" si="59"/>
        <v/>
      </c>
      <c r="I866" s="1" t="str">
        <f t="shared" si="60"/>
        <v/>
      </c>
      <c r="J866" s="1" t="str">
        <f t="shared" si="58"/>
        <v/>
      </c>
      <c r="K866">
        <v>31.949518000000001</v>
      </c>
      <c r="L866">
        <v>35.458730000000003</v>
      </c>
      <c r="M866" s="1">
        <f>IF(J866="",0,1)</f>
        <v>0</v>
      </c>
      <c r="N866" s="1">
        <f t="shared" si="57"/>
        <v>1</v>
      </c>
      <c r="O866" t="str">
        <f>IF(N866=1,CONCATENATE("["&amp;G866&amp;", "&amp;""""&amp;A866&amp;""""&amp;", "&amp;K866&amp;", "&amp;L866&amp;", "&amp;""""&amp;E866&amp;""""&amp;", "&amp;M866&amp;", "&amp;""""&amp;J866&amp;""""&amp;"], "),"")</f>
        <v xml:space="preserve">[865, "Naarah", 31.949518, 35.45873, "Josh 16:7", 0, ""], </v>
      </c>
    </row>
    <row r="867" spans="1:15">
      <c r="A867" t="s">
        <v>2108</v>
      </c>
      <c r="C867">
        <v>31.949518000000001</v>
      </c>
      <c r="D867">
        <v>35.458730000000003</v>
      </c>
      <c r="E867" t="s">
        <v>354</v>
      </c>
      <c r="F867" t="s">
        <v>370</v>
      </c>
      <c r="G867" s="1">
        <v>866</v>
      </c>
      <c r="H867" s="1" t="str">
        <f t="shared" si="59"/>
        <v/>
      </c>
      <c r="I867" s="1" t="str">
        <f t="shared" si="60"/>
        <v/>
      </c>
      <c r="J867" s="1" t="str">
        <f t="shared" si="58"/>
        <v/>
      </c>
      <c r="K867">
        <v>31.949518000000001</v>
      </c>
      <c r="L867">
        <v>35.458730000000003</v>
      </c>
      <c r="M867" s="1">
        <f>IF(J867="",0,1)</f>
        <v>0</v>
      </c>
      <c r="N867" s="1">
        <f t="shared" si="57"/>
        <v>1</v>
      </c>
      <c r="O867" t="str">
        <f>IF(N867=1,CONCATENATE("["&amp;G867&amp;", "&amp;""""&amp;A867&amp;""""&amp;", "&amp;K867&amp;", "&amp;L867&amp;", "&amp;""""&amp;E867&amp;""""&amp;", "&amp;M867&amp;", "&amp;""""&amp;J867&amp;""""&amp;"], "),"")</f>
        <v xml:space="preserve">[866, "Naaran", 31.949518, 35.45873, "1 Chr 7:28", 0, ""], </v>
      </c>
    </row>
    <row r="868" spans="1:15">
      <c r="A868" t="s">
        <v>2110</v>
      </c>
      <c r="B868" t="s">
        <v>2111</v>
      </c>
      <c r="C868">
        <v>32.722208999999999</v>
      </c>
      <c r="D868">
        <v>35.352820000000001</v>
      </c>
      <c r="E868" t="s">
        <v>2112</v>
      </c>
      <c r="G868" s="1">
        <v>867</v>
      </c>
      <c r="H868" s="1" t="str">
        <f t="shared" si="59"/>
        <v/>
      </c>
      <c r="I868" s="1" t="str">
        <f t="shared" si="60"/>
        <v/>
      </c>
      <c r="J868" s="1" t="str">
        <f t="shared" si="58"/>
        <v/>
      </c>
      <c r="K868">
        <v>32.722208999999999</v>
      </c>
      <c r="L868">
        <v>35.352820000000001</v>
      </c>
      <c r="M868" s="1">
        <f>IF(J868="",0,1)</f>
        <v>0</v>
      </c>
      <c r="N868" s="1">
        <f t="shared" si="57"/>
        <v>1</v>
      </c>
      <c r="O868" t="str">
        <f>IF(N868=1,CONCATENATE("["&amp;G868&amp;", "&amp;""""&amp;A868&amp;""""&amp;", "&amp;K868&amp;", "&amp;L868&amp;", "&amp;""""&amp;E868&amp;""""&amp;", "&amp;M868&amp;", "&amp;""""&amp;J868&amp;""""&amp;"], "),"")</f>
        <v xml:space="preserve">[867, "Nahalal", 32.722209, 35.35282, "Josh 19:15, Josh 21:35", 0, ""], </v>
      </c>
    </row>
    <row r="869" spans="1:15">
      <c r="A869" t="s">
        <v>2113</v>
      </c>
      <c r="B869" t="s">
        <v>1773</v>
      </c>
      <c r="C869">
        <v>31.718147999999999</v>
      </c>
      <c r="D869">
        <v>35.584826</v>
      </c>
      <c r="E869" t="s">
        <v>2114</v>
      </c>
      <c r="F869" t="s">
        <v>26</v>
      </c>
      <c r="G869" s="1">
        <v>868</v>
      </c>
      <c r="H869" s="1" t="str">
        <f t="shared" si="59"/>
        <v/>
      </c>
      <c r="I869" s="1" t="str">
        <f t="shared" si="60"/>
        <v/>
      </c>
      <c r="J869" s="1" t="str">
        <f t="shared" si="58"/>
        <v/>
      </c>
      <c r="K869">
        <v>31.718147999999999</v>
      </c>
      <c r="L869">
        <v>35.584826</v>
      </c>
      <c r="M869" s="1">
        <f>IF(J869="",0,1)</f>
        <v>0</v>
      </c>
      <c r="N869" s="1">
        <f t="shared" si="57"/>
        <v>1</v>
      </c>
      <c r="O869" t="str">
        <f>IF(N869=1,CONCATENATE("["&amp;G869&amp;", "&amp;""""&amp;A869&amp;""""&amp;", "&amp;K869&amp;", "&amp;L869&amp;", "&amp;""""&amp;E869&amp;""""&amp;", "&amp;M869&amp;", "&amp;""""&amp;J869&amp;""""&amp;"], "),"")</f>
        <v xml:space="preserve">[868, "Nahaliel", 31.718148, 35.584826, "Num 21:19", 0, ""], </v>
      </c>
    </row>
    <row r="870" spans="1:15">
      <c r="A870" t="s">
        <v>2111</v>
      </c>
      <c r="C870">
        <v>32.722208999999999</v>
      </c>
      <c r="D870">
        <v>35.352820000000001</v>
      </c>
      <c r="E870" t="s">
        <v>1751</v>
      </c>
      <c r="G870" s="1">
        <v>869</v>
      </c>
      <c r="H870" s="1" t="str">
        <f t="shared" si="59"/>
        <v/>
      </c>
      <c r="I870" s="1" t="str">
        <f t="shared" si="60"/>
        <v/>
      </c>
      <c r="J870" s="1" t="str">
        <f t="shared" si="58"/>
        <v/>
      </c>
      <c r="K870">
        <v>32.722208999999999</v>
      </c>
      <c r="L870">
        <v>35.352820000000001</v>
      </c>
      <c r="M870" s="1">
        <f>IF(J870="",0,1)</f>
        <v>0</v>
      </c>
      <c r="N870" s="1">
        <f t="shared" si="57"/>
        <v>1</v>
      </c>
      <c r="O870" t="str">
        <f>IF(N870=1,CONCATENATE("["&amp;G870&amp;", "&amp;""""&amp;A870&amp;""""&amp;", "&amp;K870&amp;", "&amp;L870&amp;", "&amp;""""&amp;E870&amp;""""&amp;", "&amp;M870&amp;", "&amp;""""&amp;J870&amp;""""&amp;"], "),"")</f>
        <v xml:space="preserve">[869, "Nahalol", 32.722209, 35.35282, "Judg 1:30", 0, ""], </v>
      </c>
    </row>
    <row r="871" spans="1:15">
      <c r="A871" t="s">
        <v>2115</v>
      </c>
      <c r="C871">
        <v>32.630833366803799</v>
      </c>
      <c r="D871">
        <v>35.347826891021498</v>
      </c>
      <c r="E871" t="s">
        <v>2116</v>
      </c>
      <c r="G871" s="1">
        <v>870</v>
      </c>
      <c r="H871" s="1" t="str">
        <f t="shared" si="59"/>
        <v/>
      </c>
      <c r="I871" s="1" t="str">
        <f t="shared" si="60"/>
        <v/>
      </c>
      <c r="J871" s="1" t="str">
        <f t="shared" si="58"/>
        <v/>
      </c>
      <c r="K871">
        <v>32.630833369999998</v>
      </c>
      <c r="L871">
        <v>35.34782689</v>
      </c>
      <c r="M871" s="1">
        <f>IF(J871="",0,1)</f>
        <v>0</v>
      </c>
      <c r="N871" s="1">
        <f t="shared" si="57"/>
        <v>1</v>
      </c>
      <c r="O871" t="str">
        <f>IF(N871=1,CONCATENATE("["&amp;G871&amp;", "&amp;""""&amp;A871&amp;""""&amp;", "&amp;K871&amp;", "&amp;L871&amp;", "&amp;""""&amp;E871&amp;""""&amp;", "&amp;M871&amp;", "&amp;""""&amp;J871&amp;""""&amp;"], "),"")</f>
        <v xml:space="preserve">[870, "Nain", 32.63083337, 35.34782689, "Luke 7:11", 0, ""], </v>
      </c>
    </row>
    <row r="872" spans="1:15">
      <c r="A872" t="s">
        <v>2117</v>
      </c>
      <c r="B872" t="s">
        <v>248</v>
      </c>
      <c r="C872" t="s">
        <v>552</v>
      </c>
      <c r="D872" t="s">
        <v>553</v>
      </c>
      <c r="E872" t="s">
        <v>2118</v>
      </c>
      <c r="G872" s="1">
        <v>871</v>
      </c>
      <c r="H872" s="1" t="str">
        <f t="shared" si="59"/>
        <v>~</v>
      </c>
      <c r="I872" s="1" t="str">
        <f t="shared" si="60"/>
        <v/>
      </c>
      <c r="J872" s="1" t="str">
        <f t="shared" si="58"/>
        <v>~</v>
      </c>
      <c r="K872">
        <v>31.832739470232099</v>
      </c>
      <c r="L872">
        <v>35.1801628605877</v>
      </c>
      <c r="M872" s="1">
        <f>IF(J872="",0,1)</f>
        <v>1</v>
      </c>
      <c r="N872" s="1">
        <f t="shared" si="57"/>
        <v>1</v>
      </c>
      <c r="O872" t="str">
        <f>IF(N872=1,CONCATENATE("["&amp;G872&amp;", "&amp;""""&amp;A872&amp;""""&amp;", "&amp;K872&amp;", "&amp;L872&amp;", "&amp;""""&amp;E872&amp;""""&amp;", "&amp;M872&amp;", "&amp;""""&amp;J872&amp;""""&amp;"], "),"")</f>
        <v xml:space="preserve">[871, "Naioth", 31.8327394702321, 35.1801628605877, "1 Sam 19:18, 1 Sam 19:19, 1 Sam 19:22, 1 Sam 19:23, 1 Sam 20:1", 1, "~"], </v>
      </c>
    </row>
    <row r="873" spans="1:15">
      <c r="A873" t="s">
        <v>2119</v>
      </c>
      <c r="B873" t="s">
        <v>251</v>
      </c>
      <c r="C873" t="s">
        <v>594</v>
      </c>
      <c r="D873" t="s">
        <v>595</v>
      </c>
      <c r="E873" t="s">
        <v>2120</v>
      </c>
      <c r="G873" s="1">
        <v>872</v>
      </c>
      <c r="H873" s="1" t="str">
        <f t="shared" si="59"/>
        <v>~</v>
      </c>
      <c r="I873" s="1" t="str">
        <f t="shared" si="60"/>
        <v/>
      </c>
      <c r="J873" s="1" t="str">
        <f t="shared" si="58"/>
        <v>~</v>
      </c>
      <c r="K873">
        <v>32.584183136149299</v>
      </c>
      <c r="L873">
        <v>35.1822916587059</v>
      </c>
      <c r="M873" s="1">
        <f>IF(J873="",0,1)</f>
        <v>1</v>
      </c>
      <c r="N873" s="1">
        <f t="shared" si="57"/>
        <v>1</v>
      </c>
      <c r="O873" t="str">
        <f>IF(N873=1,CONCATENATE("["&amp;G873&amp;", "&amp;""""&amp;A873&amp;""""&amp;", "&amp;K873&amp;", "&amp;L873&amp;", "&amp;""""&amp;E873&amp;""""&amp;", "&amp;M873&amp;", "&amp;""""&amp;J873&amp;""""&amp;"], "),"")</f>
        <v xml:space="preserve">[872, "Naphath", 32.5841831361493, 35.1822916587059, "Josh 17:11", 1, "~"], </v>
      </c>
    </row>
    <row r="874" spans="1:15">
      <c r="A874" t="s">
        <v>2121</v>
      </c>
      <c r="B874" t="s">
        <v>925</v>
      </c>
      <c r="C874">
        <v>32.613236183945197</v>
      </c>
      <c r="D874">
        <v>34.918896834340501</v>
      </c>
      <c r="E874" t="s">
        <v>2122</v>
      </c>
      <c r="G874" s="1">
        <v>873</v>
      </c>
      <c r="H874" s="1" t="str">
        <f t="shared" si="59"/>
        <v/>
      </c>
      <c r="I874" s="1" t="str">
        <f t="shared" si="60"/>
        <v/>
      </c>
      <c r="J874" s="1" t="str">
        <f t="shared" si="58"/>
        <v/>
      </c>
      <c r="K874">
        <v>32.613236180000001</v>
      </c>
      <c r="L874">
        <v>34.918896830000001</v>
      </c>
      <c r="M874" s="1">
        <f>IF(J874="",0,1)</f>
        <v>0</v>
      </c>
      <c r="N874" s="1">
        <f t="shared" si="57"/>
        <v>1</v>
      </c>
      <c r="O874" t="str">
        <f>IF(N874=1,CONCATENATE("["&amp;G874&amp;", "&amp;""""&amp;A874&amp;""""&amp;", "&amp;K874&amp;", "&amp;L874&amp;", "&amp;""""&amp;E874&amp;""""&amp;", "&amp;M874&amp;", "&amp;""""&amp;J874&amp;""""&amp;"], "),"")</f>
        <v xml:space="preserve">[873, "Naphath-dor", 32.61323618, 34.91889683, "Josh 12:23, 1 Kgs 4:11", 0, ""], </v>
      </c>
    </row>
    <row r="875" spans="1:15">
      <c r="A875" t="s">
        <v>2123</v>
      </c>
      <c r="B875" t="s">
        <v>457</v>
      </c>
      <c r="C875" t="s">
        <v>2124</v>
      </c>
      <c r="D875" t="s">
        <v>2125</v>
      </c>
      <c r="E875" t="s">
        <v>1615</v>
      </c>
      <c r="G875" s="1">
        <v>874</v>
      </c>
      <c r="H875" s="1" t="str">
        <f t="shared" si="59"/>
        <v>&lt;</v>
      </c>
      <c r="I875" s="1" t="str">
        <f t="shared" si="60"/>
        <v/>
      </c>
      <c r="J875" s="1" t="str">
        <f t="shared" si="58"/>
        <v>&lt;</v>
      </c>
      <c r="K875">
        <v>32.800075525054403</v>
      </c>
      <c r="L875">
        <v>35.937301304762499</v>
      </c>
      <c r="M875" s="1">
        <f>IF(J875="",0,1)</f>
        <v>1</v>
      </c>
      <c r="N875" s="1">
        <f t="shared" si="57"/>
        <v>1</v>
      </c>
      <c r="O875" t="str">
        <f>IF(N875=1,CONCATENATE("["&amp;G875&amp;", "&amp;""""&amp;A875&amp;""""&amp;", "&amp;K875&amp;", "&amp;L875&amp;", "&amp;""""&amp;E875&amp;""""&amp;", "&amp;M875&amp;", "&amp;""""&amp;J875&amp;""""&amp;"], "),"")</f>
        <v xml:space="preserve">[874, "Naphish", 32.8000755250544, 35.9373013047625, "1 Chr 5:19", 1, "&lt;"], </v>
      </c>
    </row>
    <row r="876" spans="1:15">
      <c r="A876" t="s">
        <v>2126</v>
      </c>
      <c r="B876" t="s">
        <v>925</v>
      </c>
      <c r="C876">
        <v>32.613236183945197</v>
      </c>
      <c r="D876">
        <v>34.918896834340501</v>
      </c>
      <c r="E876" t="s">
        <v>2127</v>
      </c>
      <c r="G876" s="1">
        <v>875</v>
      </c>
      <c r="H876" s="1" t="str">
        <f t="shared" si="59"/>
        <v/>
      </c>
      <c r="I876" s="1" t="str">
        <f t="shared" si="60"/>
        <v/>
      </c>
      <c r="J876" s="1" t="str">
        <f t="shared" si="58"/>
        <v/>
      </c>
      <c r="K876">
        <v>32.613236180000001</v>
      </c>
      <c r="L876">
        <v>34.918896830000001</v>
      </c>
      <c r="M876" s="1">
        <f>IF(J876="",0,1)</f>
        <v>0</v>
      </c>
      <c r="N876" s="1">
        <f t="shared" si="57"/>
        <v>1</v>
      </c>
      <c r="O876" t="str">
        <f>IF(N876=1,CONCATENATE("["&amp;G876&amp;", "&amp;""""&amp;A876&amp;""""&amp;", "&amp;K876&amp;", "&amp;L876&amp;", "&amp;""""&amp;E876&amp;""""&amp;", "&amp;M876&amp;", "&amp;""""&amp;J876&amp;""""&amp;"], "),"")</f>
        <v xml:space="preserve">[875, "Naphoth-dor", 32.61323618, 34.91889683, "Josh 11:2", 0, ""], </v>
      </c>
    </row>
    <row r="877" spans="1:15">
      <c r="A877" t="s">
        <v>1153</v>
      </c>
      <c r="C877">
        <v>32.706745424743801</v>
      </c>
      <c r="D877">
        <v>35.301528077679698</v>
      </c>
      <c r="E877" t="s">
        <v>2128</v>
      </c>
      <c r="G877" s="1">
        <v>876</v>
      </c>
      <c r="H877" s="1" t="str">
        <f t="shared" si="59"/>
        <v/>
      </c>
      <c r="I877" s="1" t="str">
        <f t="shared" si="60"/>
        <v/>
      </c>
      <c r="J877" s="1" t="str">
        <f t="shared" si="58"/>
        <v/>
      </c>
      <c r="K877">
        <v>32.706745419999997</v>
      </c>
      <c r="L877">
        <v>35.301528079999997</v>
      </c>
      <c r="M877" s="1">
        <f>IF(J877="",0,1)</f>
        <v>0</v>
      </c>
      <c r="N877" s="1">
        <f t="shared" si="57"/>
        <v>1</v>
      </c>
      <c r="O877" t="str">
        <f>IF(N877=1,CONCATENATE("["&amp;G877&amp;", "&amp;""""&amp;A877&amp;""""&amp;", "&amp;K877&amp;", "&amp;L877&amp;", "&amp;""""&amp;E877&amp;""""&amp;", "&amp;M877&amp;", "&amp;""""&amp;J877&amp;""""&amp;"], "),"")</f>
        <v xml:space="preserve">[876, "Nazareth", 32.70674542, 35.30152808, "Matt 2:23, Matt 4:13, Matt 21:11, Matt 26:71, Mark 1:9, Mark 1:24, Mark 10:47, Mark 16:6, Luke 1:26, Luke 2:4, Luke 2:39, Luke 2:51, Luke 4:16, Luke 4:34, Luke 18:37, Luke 24:19, John 1:45, John 1:46, John 18:5, John 18:7, John 19:19, Acts 2:22, Acts 3:6, Acts 4:10, Acts 6:14, Acts 10:38, Acts 22:8, Acts 26:9", 0, ""], </v>
      </c>
    </row>
    <row r="878" spans="1:15">
      <c r="A878" t="s">
        <v>2129</v>
      </c>
      <c r="B878" t="s">
        <v>2130</v>
      </c>
      <c r="C878">
        <v>32.894253999999997</v>
      </c>
      <c r="D878">
        <v>35.221876999999999</v>
      </c>
      <c r="E878" t="s">
        <v>1119</v>
      </c>
      <c r="G878" s="1">
        <v>877</v>
      </c>
      <c r="H878" s="1" t="str">
        <f t="shared" si="59"/>
        <v/>
      </c>
      <c r="I878" s="1" t="str">
        <f t="shared" si="60"/>
        <v/>
      </c>
      <c r="J878" s="1" t="str">
        <f t="shared" si="58"/>
        <v/>
      </c>
      <c r="K878">
        <v>32.894253999999997</v>
      </c>
      <c r="L878">
        <v>35.221876999999999</v>
      </c>
      <c r="M878" s="1">
        <f>IF(J878="",0,1)</f>
        <v>0</v>
      </c>
      <c r="N878" s="1">
        <f t="shared" si="57"/>
        <v>1</v>
      </c>
      <c r="O878" t="str">
        <f>IF(N878=1,CONCATENATE("["&amp;G878&amp;", "&amp;""""&amp;A878&amp;""""&amp;", "&amp;K878&amp;", "&amp;L878&amp;", "&amp;""""&amp;E878&amp;""""&amp;", "&amp;M878&amp;", "&amp;""""&amp;J878&amp;""""&amp;"], "),"")</f>
        <v xml:space="preserve">[877, "Neah", 32.894254, 35.221877, "Josh 19:13", 0, ""], </v>
      </c>
    </row>
    <row r="879" spans="1:15">
      <c r="A879" t="s">
        <v>2131</v>
      </c>
      <c r="C879">
        <v>40.944131993212899</v>
      </c>
      <c r="D879">
        <v>24.417679954123201</v>
      </c>
      <c r="E879" t="s">
        <v>2132</v>
      </c>
      <c r="G879" s="1">
        <v>878</v>
      </c>
      <c r="H879" s="1" t="str">
        <f t="shared" si="59"/>
        <v/>
      </c>
      <c r="I879" s="1" t="str">
        <f t="shared" si="60"/>
        <v/>
      </c>
      <c r="J879" s="1" t="str">
        <f t="shared" si="58"/>
        <v/>
      </c>
      <c r="K879">
        <v>40.944131990000002</v>
      </c>
      <c r="L879">
        <v>24.41767995</v>
      </c>
      <c r="M879" s="1">
        <f>IF(J879="",0,1)</f>
        <v>0</v>
      </c>
      <c r="N879" s="1">
        <f t="shared" si="57"/>
        <v>1</v>
      </c>
      <c r="O879" t="str">
        <f>IF(N879=1,CONCATENATE("["&amp;G879&amp;", "&amp;""""&amp;A879&amp;""""&amp;", "&amp;K879&amp;", "&amp;L879&amp;", "&amp;""""&amp;E879&amp;""""&amp;", "&amp;M879&amp;", "&amp;""""&amp;J879&amp;""""&amp;"], "),"")</f>
        <v xml:space="preserve">[878, "Neapolis", 40.94413199, 24.41767995, "Acts 16:11", 0, ""], </v>
      </c>
    </row>
    <row r="880" spans="1:15">
      <c r="A880" t="s">
        <v>2133</v>
      </c>
      <c r="B880" t="s">
        <v>1637</v>
      </c>
      <c r="C880" t="s">
        <v>2134</v>
      </c>
      <c r="D880" t="s">
        <v>2135</v>
      </c>
      <c r="E880" t="s">
        <v>2136</v>
      </c>
      <c r="F880" t="s">
        <v>2137</v>
      </c>
      <c r="G880" s="1">
        <v>879</v>
      </c>
      <c r="H880" s="1" t="str">
        <f t="shared" si="59"/>
        <v>&gt;</v>
      </c>
      <c r="I880" s="1" t="str">
        <f t="shared" si="60"/>
        <v/>
      </c>
      <c r="J880" s="1" t="str">
        <f t="shared" si="58"/>
        <v>&gt;</v>
      </c>
      <c r="K880">
        <v>30.3224357122321</v>
      </c>
      <c r="L880">
        <v>35.4562794691996</v>
      </c>
      <c r="M880" s="1">
        <f>IF(J880="",0,1)</f>
        <v>1</v>
      </c>
      <c r="N880" s="1">
        <f t="shared" si="57"/>
        <v>1</v>
      </c>
      <c r="O880" t="str">
        <f>IF(N880=1,CONCATENATE("["&amp;G880&amp;", "&amp;""""&amp;A880&amp;""""&amp;", "&amp;K880&amp;", "&amp;L880&amp;", "&amp;""""&amp;E880&amp;""""&amp;", "&amp;M880&amp;", "&amp;""""&amp;J880&amp;""""&amp;"], "),"")</f>
        <v xml:space="preserve">[879, "Nebaioth", 30.3224357122321, 35.4562794691996, "Isa 60:7", 1, "&gt;"], </v>
      </c>
    </row>
    <row r="881" spans="1:15">
      <c r="A881" t="s">
        <v>2138</v>
      </c>
      <c r="C881">
        <v>31.992079</v>
      </c>
      <c r="D881">
        <v>34.957563</v>
      </c>
      <c r="E881" t="s">
        <v>1315</v>
      </c>
      <c r="F881" t="s">
        <v>2139</v>
      </c>
      <c r="G881" s="1">
        <v>880</v>
      </c>
      <c r="H881" s="1" t="str">
        <f t="shared" si="59"/>
        <v/>
      </c>
      <c r="I881" s="1" t="str">
        <f t="shared" si="60"/>
        <v/>
      </c>
      <c r="J881" s="1" t="str">
        <f t="shared" si="58"/>
        <v/>
      </c>
      <c r="K881">
        <v>31.992079</v>
      </c>
      <c r="L881">
        <v>34.957563</v>
      </c>
      <c r="M881" s="1">
        <f>IF(J881="",0,1)</f>
        <v>0</v>
      </c>
      <c r="N881" s="1">
        <f t="shared" si="57"/>
        <v>1</v>
      </c>
      <c r="O881" t="str">
        <f>IF(N881=1,CONCATENATE("["&amp;G881&amp;", "&amp;""""&amp;A881&amp;""""&amp;", "&amp;K881&amp;", "&amp;L881&amp;", "&amp;""""&amp;E881&amp;""""&amp;", "&amp;M881&amp;", "&amp;""""&amp;J881&amp;""""&amp;"], "),"")</f>
        <v xml:space="preserve">[880, "Neballat", 31.992079, 34.957563, "Neh 11:34", 0, ""], </v>
      </c>
    </row>
    <row r="882" spans="1:15">
      <c r="A882" t="s">
        <v>2140</v>
      </c>
      <c r="C882">
        <v>31.748024000000001</v>
      </c>
      <c r="D882">
        <v>35.743257</v>
      </c>
      <c r="E882" t="s">
        <v>2141</v>
      </c>
      <c r="F882" t="s">
        <v>2142</v>
      </c>
      <c r="G882" s="1">
        <v>881</v>
      </c>
      <c r="H882" s="1" t="str">
        <f t="shared" si="59"/>
        <v/>
      </c>
      <c r="I882" s="1" t="str">
        <f t="shared" si="60"/>
        <v/>
      </c>
      <c r="J882" s="1" t="str">
        <f t="shared" si="58"/>
        <v/>
      </c>
      <c r="K882">
        <v>31.748024000000001</v>
      </c>
      <c r="L882">
        <v>35.743257</v>
      </c>
      <c r="M882" s="1">
        <f>IF(J882="",0,1)</f>
        <v>0</v>
      </c>
      <c r="N882" s="1">
        <f t="shared" si="57"/>
        <v>1</v>
      </c>
      <c r="O882" t="str">
        <f>IF(N882=1,CONCATENATE("["&amp;G882&amp;", "&amp;""""&amp;A882&amp;""""&amp;", "&amp;K882&amp;", "&amp;L882&amp;", "&amp;""""&amp;E882&amp;""""&amp;", "&amp;M882&amp;", "&amp;""""&amp;J882&amp;""""&amp;"], "),"")</f>
        <v xml:space="preserve">[881, "Nebo 1", 31.748024, 35.743257, "Num 32:3, Num 32:38, Num 33:47, 1 Chr 5:8, Isa 15:2, Jer 48:1, Jer 48:22", 0, ""], </v>
      </c>
    </row>
    <row r="883" spans="1:15">
      <c r="A883" t="s">
        <v>2143</v>
      </c>
      <c r="C883">
        <v>31.606255999999998</v>
      </c>
      <c r="D883">
        <v>35.037416999999998</v>
      </c>
      <c r="E883" t="s">
        <v>2144</v>
      </c>
      <c r="G883" s="1">
        <v>882</v>
      </c>
      <c r="H883" s="1" t="str">
        <f t="shared" si="59"/>
        <v/>
      </c>
      <c r="I883" s="1" t="str">
        <f t="shared" si="60"/>
        <v/>
      </c>
      <c r="J883" s="1" t="str">
        <f t="shared" si="58"/>
        <v/>
      </c>
      <c r="K883">
        <v>31.606255999999998</v>
      </c>
      <c r="L883">
        <v>35.037416999999998</v>
      </c>
      <c r="M883" s="1">
        <f>IF(J883="",0,1)</f>
        <v>0</v>
      </c>
      <c r="N883" s="1">
        <f t="shared" si="57"/>
        <v>1</v>
      </c>
      <c r="O883" t="str">
        <f>IF(N883=1,CONCATENATE("["&amp;G883&amp;", "&amp;""""&amp;A883&amp;""""&amp;", "&amp;K883&amp;", "&amp;L883&amp;", "&amp;""""&amp;E883&amp;""""&amp;", "&amp;M883&amp;", "&amp;""""&amp;J883&amp;""""&amp;"], "),"")</f>
        <v xml:space="preserve">[882, "Nebo 2", 31.606256, 35.037417, "Ezra 2:29, Ezra 10:43, Neh 7:33", 0, ""], </v>
      </c>
    </row>
    <row r="884" spans="1:15">
      <c r="A884" t="s">
        <v>2145</v>
      </c>
      <c r="C884" t="s">
        <v>2146</v>
      </c>
      <c r="D884" t="s">
        <v>2147</v>
      </c>
      <c r="E884" t="s">
        <v>2148</v>
      </c>
      <c r="G884" s="1">
        <v>883</v>
      </c>
      <c r="H884" s="1" t="str">
        <f t="shared" si="59"/>
        <v>&gt;</v>
      </c>
      <c r="I884" s="1" t="str">
        <f t="shared" si="60"/>
        <v/>
      </c>
      <c r="J884" s="1" t="str">
        <f t="shared" si="58"/>
        <v>&gt;</v>
      </c>
      <c r="K884">
        <v>30.3</v>
      </c>
      <c r="L884">
        <v>34.200000000000003</v>
      </c>
      <c r="M884" s="1">
        <f>IF(J884="",0,1)</f>
        <v>1</v>
      </c>
      <c r="N884" s="1">
        <f t="shared" si="57"/>
        <v>1</v>
      </c>
      <c r="O884" t="str">
        <f>IF(N884=1,CONCATENATE("["&amp;G884&amp;", "&amp;""""&amp;A884&amp;""""&amp;", "&amp;K884&amp;", "&amp;L884&amp;", "&amp;""""&amp;E884&amp;""""&amp;", "&amp;M884&amp;", "&amp;""""&amp;J884&amp;""""&amp;"], "),"")</f>
        <v xml:space="preserve">[883, "Negeb", 30.3, 34.2, "Gen 12:9, Gen 13:1, Gen 13:3, Gen 20:1, Gen 24:62, Num 13:17, Num 13:22, Num 13:29, Num 21:1, Num 33:40, Deut 1:7, Deut 34:3, Josh 10:40, Josh 11:16, Josh 12:8, Josh 15:19, Josh 19:8, Judg 1:9, Judg 1:15, Judg 1:16, 1 Sam 27:10, 1 Sam 30:1, 1 Sam 30:14, 1 Sam 30:27, 2 Sam 24:7, 2 Chr 28:18, Ps 126:4, Isa 21:1, Isa 30:6, Jer 13:19, Jer 17:26, Jer 32:44, Jer 33:13, Ezek 20:46, Ezek 20:47, Obad 1:19, Obad 1:20", 1, "&gt;"], </v>
      </c>
    </row>
    <row r="885" spans="1:15">
      <c r="A885" t="s">
        <v>2149</v>
      </c>
      <c r="C885" t="s">
        <v>26</v>
      </c>
      <c r="D885" t="s">
        <v>26</v>
      </c>
      <c r="E885" t="s">
        <v>2150</v>
      </c>
      <c r="G885" s="1">
        <v>884</v>
      </c>
      <c r="H885" s="1" t="str">
        <f t="shared" si="59"/>
        <v>?</v>
      </c>
      <c r="I885" s="1" t="str">
        <f t="shared" si="60"/>
        <v>?</v>
      </c>
      <c r="J885" s="1" t="str">
        <f t="shared" si="58"/>
        <v>?</v>
      </c>
      <c r="M885" s="1">
        <f>IF(J885="",0,1)</f>
        <v>1</v>
      </c>
      <c r="N885" s="1">
        <f t="shared" si="57"/>
        <v>0</v>
      </c>
      <c r="O885" t="str">
        <f>IF(N885=1,CONCATENATE("["&amp;G885&amp;", "&amp;""""&amp;A885&amp;""""&amp;", "&amp;K885&amp;", "&amp;L885&amp;", "&amp;""""&amp;E885&amp;""""&amp;", "&amp;M885&amp;", "&amp;""""&amp;J885&amp;""""&amp;"], "),"")</f>
        <v/>
      </c>
    </row>
    <row r="886" spans="1:15">
      <c r="A886" t="s">
        <v>2130</v>
      </c>
      <c r="C886">
        <v>32.894253999999997</v>
      </c>
      <c r="D886">
        <v>35.221876999999999</v>
      </c>
      <c r="E886" t="s">
        <v>562</v>
      </c>
      <c r="F886" t="s">
        <v>2151</v>
      </c>
      <c r="G886" s="1">
        <v>885</v>
      </c>
      <c r="H886" s="1" t="str">
        <f t="shared" si="59"/>
        <v/>
      </c>
      <c r="I886" s="1" t="str">
        <f t="shared" si="60"/>
        <v/>
      </c>
      <c r="J886" s="1" t="str">
        <f t="shared" si="58"/>
        <v/>
      </c>
      <c r="K886">
        <v>32.894253999999997</v>
      </c>
      <c r="L886">
        <v>35.221876999999999</v>
      </c>
      <c r="M886" s="1">
        <f>IF(J886="",0,1)</f>
        <v>0</v>
      </c>
      <c r="N886" s="1">
        <f t="shared" si="57"/>
        <v>1</v>
      </c>
      <c r="O886" t="str">
        <f>IF(N886=1,CONCATENATE("["&amp;G886&amp;", "&amp;""""&amp;A886&amp;""""&amp;", "&amp;K886&amp;", "&amp;L886&amp;", "&amp;""""&amp;E886&amp;""""&amp;", "&amp;M886&amp;", "&amp;""""&amp;J886&amp;""""&amp;"], "),"")</f>
        <v xml:space="preserve">[885, "Neiel", 32.894254, 35.221877, "Josh 19:27", 0, ""], </v>
      </c>
    </row>
    <row r="887" spans="1:15">
      <c r="A887" t="s">
        <v>2152</v>
      </c>
      <c r="C887">
        <v>31.683036000000001</v>
      </c>
      <c r="D887">
        <v>35.167986999999997</v>
      </c>
      <c r="E887" t="s">
        <v>2153</v>
      </c>
      <c r="F887" t="s">
        <v>370</v>
      </c>
      <c r="G887" s="1">
        <v>886</v>
      </c>
      <c r="H887" s="1" t="str">
        <f t="shared" si="59"/>
        <v/>
      </c>
      <c r="I887" s="1" t="str">
        <f t="shared" si="60"/>
        <v/>
      </c>
      <c r="J887" s="1" t="str">
        <f t="shared" si="58"/>
        <v/>
      </c>
      <c r="K887">
        <v>31.683036000000001</v>
      </c>
      <c r="L887">
        <v>35.167986999999997</v>
      </c>
      <c r="M887" s="1">
        <f>IF(J887="",0,1)</f>
        <v>0</v>
      </c>
      <c r="N887" s="1">
        <f t="shared" si="57"/>
        <v>1</v>
      </c>
      <c r="O887" t="str">
        <f>IF(N887=1,CONCATENATE("["&amp;G887&amp;", "&amp;""""&amp;A887&amp;""""&amp;", "&amp;K887&amp;", "&amp;L887&amp;", "&amp;""""&amp;E887&amp;""""&amp;", "&amp;M887&amp;", "&amp;""""&amp;J887&amp;""""&amp;"], "),"")</f>
        <v xml:space="preserve">[886, "Nephtoah", 31.683036, 35.167987, "Josh 15:9, Josh 18:15", 0, ""], </v>
      </c>
    </row>
    <row r="888" spans="1:15">
      <c r="A888" t="s">
        <v>2154</v>
      </c>
      <c r="B888" t="s">
        <v>821</v>
      </c>
      <c r="C888" t="s">
        <v>822</v>
      </c>
      <c r="D888" t="s">
        <v>823</v>
      </c>
      <c r="E888" t="s">
        <v>2155</v>
      </c>
      <c r="G888" s="1">
        <v>887</v>
      </c>
      <c r="H888" s="1" t="str">
        <f t="shared" si="59"/>
        <v>~</v>
      </c>
      <c r="I888" s="1" t="str">
        <f t="shared" si="60"/>
        <v/>
      </c>
      <c r="J888" s="1" t="str">
        <f t="shared" si="58"/>
        <v>~</v>
      </c>
      <c r="K888">
        <v>31.823336999999999</v>
      </c>
      <c r="L888">
        <v>34.777779000000002</v>
      </c>
      <c r="M888" s="1">
        <f>IF(J888="",0,1)</f>
        <v>1</v>
      </c>
      <c r="N888" s="1">
        <f t="shared" si="57"/>
        <v>1</v>
      </c>
      <c r="O888" t="str">
        <f>IF(N888=1,CONCATENATE("["&amp;G888&amp;", "&amp;""""&amp;A888&amp;""""&amp;", "&amp;K888&amp;", "&amp;L888&amp;", "&amp;""""&amp;E888&amp;""""&amp;", "&amp;M888&amp;", "&amp;""""&amp;J888&amp;""""&amp;"], "),"")</f>
        <v xml:space="preserve">[887, "Netaim", 31.823337, 34.777779, "1 Chr 4:23", 1, "~"], </v>
      </c>
    </row>
    <row r="889" spans="1:15">
      <c r="A889" t="s">
        <v>2156</v>
      </c>
      <c r="C889">
        <v>31.735465000000001</v>
      </c>
      <c r="D889">
        <v>35.220503000000001</v>
      </c>
      <c r="E889" t="s">
        <v>2157</v>
      </c>
      <c r="F889" t="s">
        <v>370</v>
      </c>
      <c r="G889" s="1">
        <v>888</v>
      </c>
      <c r="H889" s="1" t="str">
        <f t="shared" si="59"/>
        <v/>
      </c>
      <c r="I889" s="1" t="str">
        <f t="shared" si="60"/>
        <v/>
      </c>
      <c r="J889" s="1" t="str">
        <f t="shared" si="58"/>
        <v/>
      </c>
      <c r="K889">
        <v>31.735465000000001</v>
      </c>
      <c r="L889">
        <v>35.220503000000001</v>
      </c>
      <c r="M889" s="1">
        <f>IF(J889="",0,1)</f>
        <v>0</v>
      </c>
      <c r="N889" s="1">
        <f t="shared" si="57"/>
        <v>1</v>
      </c>
      <c r="O889" t="str">
        <f>IF(N889=1,CONCATENATE("["&amp;G889&amp;", "&amp;""""&amp;A889&amp;""""&amp;", "&amp;K889&amp;", "&amp;L889&amp;", "&amp;""""&amp;E889&amp;""""&amp;", "&amp;M889&amp;", "&amp;""""&amp;J889&amp;""""&amp;"], "),"")</f>
        <v xml:space="preserve">[888, "Netophah", 31.735465, 35.220503, "2 Sam 23:28, 2 Sam 23:29, 1 Chr 11:30, 1 Chr 27:13, Ezra 2:22, Neh 7:26", 0, ""], </v>
      </c>
    </row>
    <row r="890" spans="1:15">
      <c r="A890" t="s">
        <v>2158</v>
      </c>
      <c r="B890" t="s">
        <v>114</v>
      </c>
      <c r="C890" t="s">
        <v>184</v>
      </c>
      <c r="D890" t="s">
        <v>185</v>
      </c>
      <c r="E890" t="s">
        <v>2159</v>
      </c>
      <c r="G890" s="1">
        <v>889</v>
      </c>
      <c r="H890" s="1" t="str">
        <f t="shared" si="59"/>
        <v>&lt;</v>
      </c>
      <c r="I890" s="1" t="str">
        <f t="shared" si="60"/>
        <v/>
      </c>
      <c r="J890" s="1" t="str">
        <f t="shared" si="58"/>
        <v>&lt;</v>
      </c>
      <c r="K890">
        <v>31.777443999999999</v>
      </c>
      <c r="L890">
        <v>35.234935</v>
      </c>
      <c r="M890" s="1">
        <f>IF(J890="",0,1)</f>
        <v>1</v>
      </c>
      <c r="N890" s="1">
        <f t="shared" si="57"/>
        <v>1</v>
      </c>
      <c r="O890" t="str">
        <f>IF(N890=1,CONCATENATE("["&amp;G890&amp;", "&amp;""""&amp;A890&amp;""""&amp;", "&amp;K890&amp;", "&amp;L890&amp;", "&amp;""""&amp;E890&amp;""""&amp;", "&amp;M890&amp;", "&amp;""""&amp;J890&amp;""""&amp;"], "),"")</f>
        <v xml:space="preserve">[889, "New Gate", 31.777444, 35.234935, "Jer 26:10, Jer 36:10", 1, "&lt;"], </v>
      </c>
    </row>
    <row r="891" spans="1:15">
      <c r="A891" t="s">
        <v>2160</v>
      </c>
      <c r="C891">
        <v>31.588049999999999</v>
      </c>
      <c r="D891">
        <v>34.992389000000003</v>
      </c>
      <c r="E891" t="s">
        <v>1522</v>
      </c>
      <c r="G891" s="1">
        <v>890</v>
      </c>
      <c r="H891" s="1" t="str">
        <f t="shared" si="59"/>
        <v/>
      </c>
      <c r="I891" s="1" t="str">
        <f t="shared" si="60"/>
        <v/>
      </c>
      <c r="J891" s="1" t="str">
        <f t="shared" si="58"/>
        <v/>
      </c>
      <c r="K891">
        <v>31.588049999999999</v>
      </c>
      <c r="L891">
        <v>34.992389000000003</v>
      </c>
      <c r="M891" s="1">
        <f>IF(J891="",0,1)</f>
        <v>0</v>
      </c>
      <c r="N891" s="1">
        <f t="shared" si="57"/>
        <v>1</v>
      </c>
      <c r="O891" t="str">
        <f>IF(N891=1,CONCATENATE("["&amp;G891&amp;", "&amp;""""&amp;A891&amp;""""&amp;", "&amp;K891&amp;", "&amp;L891&amp;", "&amp;""""&amp;E891&amp;""""&amp;", "&amp;M891&amp;", "&amp;""""&amp;J891&amp;""""&amp;"], "),"")</f>
        <v xml:space="preserve">[890, "Nezib", 31.58805, 34.992389, "Josh 15:43", 0, ""], </v>
      </c>
    </row>
    <row r="892" spans="1:15">
      <c r="A892" t="s">
        <v>2161</v>
      </c>
      <c r="B892" t="s">
        <v>835</v>
      </c>
      <c r="C892" t="s">
        <v>836</v>
      </c>
      <c r="D892" t="s">
        <v>837</v>
      </c>
      <c r="E892" t="s">
        <v>838</v>
      </c>
      <c r="G892" s="1">
        <v>891</v>
      </c>
      <c r="H892" s="1" t="str">
        <f t="shared" si="59"/>
        <v>~</v>
      </c>
      <c r="I892" s="1" t="str">
        <f t="shared" si="60"/>
        <v/>
      </c>
      <c r="J892" s="1" t="str">
        <f t="shared" si="58"/>
        <v>~</v>
      </c>
      <c r="K892">
        <v>31.461525361647599</v>
      </c>
      <c r="L892">
        <v>35.392411082423401</v>
      </c>
      <c r="M892" s="1">
        <f>IF(J892="",0,1)</f>
        <v>1</v>
      </c>
      <c r="N892" s="1">
        <f t="shared" si="57"/>
        <v>1</v>
      </c>
      <c r="O892" t="str">
        <f>IF(N892=1,CONCATENATE("["&amp;G892&amp;", "&amp;""""&amp;A892&amp;""""&amp;", "&amp;K892&amp;", "&amp;L892&amp;", "&amp;""""&amp;E892&amp;""""&amp;", "&amp;M892&amp;", "&amp;""""&amp;J892&amp;""""&amp;"], "),"")</f>
        <v xml:space="preserve">[891, "Nibshan", 31.4615253616476, 35.3924110824234, "Josh 15:62", 1, "~"], </v>
      </c>
    </row>
    <row r="893" spans="1:15">
      <c r="A893" t="s">
        <v>2162</v>
      </c>
      <c r="C893">
        <v>39.024033000000003</v>
      </c>
      <c r="D893">
        <v>20.73573</v>
      </c>
      <c r="E893" t="s">
        <v>2163</v>
      </c>
      <c r="G893" s="1">
        <v>892</v>
      </c>
      <c r="H893" s="1" t="str">
        <f t="shared" si="59"/>
        <v/>
      </c>
      <c r="I893" s="1" t="str">
        <f t="shared" si="60"/>
        <v/>
      </c>
      <c r="J893" s="1" t="str">
        <f t="shared" si="58"/>
        <v/>
      </c>
      <c r="K893">
        <v>39.024033000000003</v>
      </c>
      <c r="L893">
        <v>20.73573</v>
      </c>
      <c r="M893" s="1">
        <f>IF(J893="",0,1)</f>
        <v>0</v>
      </c>
      <c r="N893" s="1">
        <f t="shared" si="57"/>
        <v>1</v>
      </c>
      <c r="O893" t="str">
        <f>IF(N893=1,CONCATENATE("["&amp;G893&amp;", "&amp;""""&amp;A893&amp;""""&amp;", "&amp;K893&amp;", "&amp;L893&amp;", "&amp;""""&amp;E893&amp;""""&amp;", "&amp;M893&amp;", "&amp;""""&amp;J893&amp;""""&amp;"], "),"")</f>
        <v xml:space="preserve">[892, "Nicopolis", 39.024033, 20.73573, "Titus 3:12", 0, ""], </v>
      </c>
    </row>
    <row r="894" spans="1:15">
      <c r="A894" t="s">
        <v>2164</v>
      </c>
      <c r="C894">
        <v>30.092631999999998</v>
      </c>
      <c r="D894">
        <v>31.230986999999999</v>
      </c>
      <c r="E894" t="s">
        <v>2165</v>
      </c>
      <c r="G894" s="1">
        <v>893</v>
      </c>
      <c r="H894" s="1" t="str">
        <f t="shared" si="59"/>
        <v/>
      </c>
      <c r="I894" s="1" t="str">
        <f t="shared" si="60"/>
        <v/>
      </c>
      <c r="J894" s="1" t="str">
        <f t="shared" si="58"/>
        <v/>
      </c>
      <c r="K894">
        <v>30.092631999999998</v>
      </c>
      <c r="L894">
        <v>31.230986999999999</v>
      </c>
      <c r="M894" s="1">
        <f>IF(J894="",0,1)</f>
        <v>0</v>
      </c>
      <c r="N894" s="1">
        <f t="shared" si="57"/>
        <v>1</v>
      </c>
      <c r="O894" t="str">
        <f>IF(N894=1,CONCATENATE("["&amp;G894&amp;", "&amp;""""&amp;A894&amp;""""&amp;", "&amp;K894&amp;", "&amp;L894&amp;", "&amp;""""&amp;E894&amp;""""&amp;", "&amp;M894&amp;", "&amp;""""&amp;J894&amp;""""&amp;"], "),"")</f>
        <v xml:space="preserve">[893, "Nile", 30.092632, 31.230987, "Gen 41:1, Gen 41:2, Gen 41:3, Gen 41:17, Gen 41:18, Ex 1:22, Ex 4:9, Ex 7:15, Ex 7:17, Ex 7:18, Ex 7:20, Ex 7:21, Ex 7:24, Ex 7:25, Ex 8:3, Ex 8:9, Ex 8:11, Ex 17:5, 1 Chr 13:5, Isa 19:6, Isa 19:7, Isa 19:8, Isa 23:3, Isa 23:10, Jer 2:18, Jer 46:7, Jer 46:8, Ezek 29:3, Ezek 29:9, Ezek 30:12, Amos 8:8, Amos 9:5, Nahum 3:8, Zech 10:11", 0, ""], </v>
      </c>
    </row>
    <row r="895" spans="1:15">
      <c r="A895" t="s">
        <v>2166</v>
      </c>
      <c r="B895" t="s">
        <v>629</v>
      </c>
      <c r="C895">
        <v>31.900811000000001</v>
      </c>
      <c r="D895">
        <v>35.625692999999998</v>
      </c>
      <c r="E895" t="s">
        <v>504</v>
      </c>
      <c r="G895" s="1">
        <v>894</v>
      </c>
      <c r="H895" s="1" t="str">
        <f t="shared" si="59"/>
        <v/>
      </c>
      <c r="I895" s="1" t="str">
        <f t="shared" si="60"/>
        <v/>
      </c>
      <c r="J895" s="1" t="str">
        <f t="shared" si="58"/>
        <v/>
      </c>
      <c r="K895">
        <v>31.900811000000001</v>
      </c>
      <c r="L895">
        <v>35.625692999999998</v>
      </c>
      <c r="M895" s="1">
        <f>IF(J895="",0,1)</f>
        <v>0</v>
      </c>
      <c r="N895" s="1">
        <f t="shared" si="57"/>
        <v>1</v>
      </c>
      <c r="O895" t="str">
        <f>IF(N895=1,CONCATENATE("["&amp;G895&amp;", "&amp;""""&amp;A895&amp;""""&amp;", "&amp;K895&amp;", "&amp;L895&amp;", "&amp;""""&amp;E895&amp;""""&amp;", "&amp;M895&amp;", "&amp;""""&amp;J895&amp;""""&amp;"], "),"")</f>
        <v xml:space="preserve">[894, "Nimrah", 31.900811, 35.625693, "Num 32:3", 0, ""], </v>
      </c>
    </row>
    <row r="896" spans="1:15">
      <c r="A896" t="s">
        <v>2167</v>
      </c>
      <c r="C896">
        <v>31.133191</v>
      </c>
      <c r="D896">
        <v>35.531137999999999</v>
      </c>
      <c r="E896" t="s">
        <v>2168</v>
      </c>
      <c r="F896" t="s">
        <v>2169</v>
      </c>
      <c r="G896" s="1">
        <v>895</v>
      </c>
      <c r="H896" s="1" t="str">
        <f t="shared" si="59"/>
        <v/>
      </c>
      <c r="I896" s="1" t="str">
        <f t="shared" si="60"/>
        <v/>
      </c>
      <c r="J896" s="1" t="str">
        <f t="shared" si="58"/>
        <v/>
      </c>
      <c r="K896">
        <v>31.133191</v>
      </c>
      <c r="L896">
        <v>35.531137999999999</v>
      </c>
      <c r="M896" s="1">
        <f>IF(J896="",0,1)</f>
        <v>0</v>
      </c>
      <c r="N896" s="1">
        <f t="shared" si="57"/>
        <v>1</v>
      </c>
      <c r="O896" t="str">
        <f>IF(N896=1,CONCATENATE("["&amp;G896&amp;", "&amp;""""&amp;A896&amp;""""&amp;", "&amp;K896&amp;", "&amp;L896&amp;", "&amp;""""&amp;E896&amp;""""&amp;", "&amp;M896&amp;", "&amp;""""&amp;J896&amp;""""&amp;"], "),"")</f>
        <v xml:space="preserve">[895, "Nimrim", 31.133191, 35.531138, "Isa 15:6, Jer 48:34", 0, ""], </v>
      </c>
    </row>
    <row r="897" spans="1:15">
      <c r="A897" t="s">
        <v>2170</v>
      </c>
      <c r="B897" t="s">
        <v>435</v>
      </c>
      <c r="C897" t="s">
        <v>1950</v>
      </c>
      <c r="D897" t="s">
        <v>1951</v>
      </c>
      <c r="E897" t="s">
        <v>2171</v>
      </c>
      <c r="F897" t="s">
        <v>2172</v>
      </c>
      <c r="G897" s="1">
        <v>896</v>
      </c>
      <c r="H897" s="1" t="str">
        <f t="shared" si="59"/>
        <v>&gt;</v>
      </c>
      <c r="I897" s="1" t="str">
        <f t="shared" si="60"/>
        <v/>
      </c>
      <c r="J897" s="1" t="str">
        <f t="shared" si="58"/>
        <v>&gt;</v>
      </c>
      <c r="K897">
        <v>32.536503686168402</v>
      </c>
      <c r="L897">
        <v>44.420882873738698</v>
      </c>
      <c r="M897" s="1">
        <f>IF(J897="",0,1)</f>
        <v>1</v>
      </c>
      <c r="N897" s="1">
        <f t="shared" si="57"/>
        <v>1</v>
      </c>
      <c r="O897" t="str">
        <f>IF(N897=1,CONCATENATE("["&amp;G897&amp;", "&amp;""""&amp;A897&amp;""""&amp;", "&amp;K897&amp;", "&amp;L897&amp;", "&amp;""""&amp;E897&amp;""""&amp;", "&amp;M897&amp;", "&amp;""""&amp;J897&amp;""""&amp;"], "),"")</f>
        <v xml:space="preserve">[896, "Nimrod", 32.5365036861684, 44.4208828737387, "Mic 5:6", 1, "&gt;"], </v>
      </c>
    </row>
    <row r="898" spans="1:15">
      <c r="A898" t="s">
        <v>304</v>
      </c>
      <c r="C898">
        <v>36.359409999999997</v>
      </c>
      <c r="D898">
        <v>43.152887</v>
      </c>
      <c r="E898" t="s">
        <v>2173</v>
      </c>
      <c r="F898" t="s">
        <v>2174</v>
      </c>
      <c r="G898" s="1">
        <v>897</v>
      </c>
      <c r="H898" s="1" t="str">
        <f t="shared" si="59"/>
        <v/>
      </c>
      <c r="I898" s="1" t="str">
        <f t="shared" si="60"/>
        <v/>
      </c>
      <c r="J898" s="1" t="str">
        <f t="shared" si="58"/>
        <v/>
      </c>
      <c r="K898">
        <v>36.359409999999997</v>
      </c>
      <c r="L898">
        <v>43.152887</v>
      </c>
      <c r="M898" s="1">
        <f>IF(J898="",0,1)</f>
        <v>0</v>
      </c>
      <c r="N898" s="1">
        <f t="shared" si="57"/>
        <v>1</v>
      </c>
      <c r="O898" t="str">
        <f>IF(N898=1,CONCATENATE("["&amp;G898&amp;", "&amp;""""&amp;A898&amp;""""&amp;", "&amp;K898&amp;", "&amp;L898&amp;", "&amp;""""&amp;E898&amp;""""&amp;", "&amp;M898&amp;", "&amp;""""&amp;J898&amp;""""&amp;"], "),"")</f>
        <v xml:space="preserve">[897, "Nineveh", 36.35941, 43.152887, "Gen 10:11, Gen 10:12, 2 Kgs 19:36, Isa 37:37, Jonah 1:2, Jonah 3:2, Jonah 3:3, Jonah 3:4, Jonah 3:5, Jonah 3:6, Jonah 3:7, Jonah 4:11, Nahum 1:1, Nahum 2:8, Nahum 3:7, Zeph 2:13, Matt 12:41, Luke 11:30, Luke 11:32", 0, ""], </v>
      </c>
    </row>
    <row r="899" spans="1:15">
      <c r="A899" t="s">
        <v>2175</v>
      </c>
      <c r="C899">
        <v>31.799605</v>
      </c>
      <c r="D899">
        <v>35.232979999999998</v>
      </c>
      <c r="E899" t="s">
        <v>2176</v>
      </c>
      <c r="F899" t="s">
        <v>370</v>
      </c>
      <c r="G899" s="1">
        <v>898</v>
      </c>
      <c r="H899" s="1" t="str">
        <f t="shared" si="59"/>
        <v/>
      </c>
      <c r="I899" s="1" t="str">
        <f t="shared" si="60"/>
        <v/>
      </c>
      <c r="J899" s="1" t="str">
        <f t="shared" si="58"/>
        <v/>
      </c>
      <c r="K899">
        <v>31.799605</v>
      </c>
      <c r="L899">
        <v>35.232979999999998</v>
      </c>
      <c r="M899" s="1">
        <f>IF(J899="",0,1)</f>
        <v>0</v>
      </c>
      <c r="N899" s="1">
        <f t="shared" ref="N899:N962" si="61">IF(AND(K899&lt;&gt;"",L899&lt;&gt;""),1,0)</f>
        <v>1</v>
      </c>
      <c r="O899" t="str">
        <f>IF(N899=1,CONCATENATE("["&amp;G899&amp;", "&amp;""""&amp;A899&amp;""""&amp;", "&amp;K899&amp;", "&amp;L899&amp;", "&amp;""""&amp;E899&amp;""""&amp;", "&amp;M899&amp;", "&amp;""""&amp;J899&amp;""""&amp;"], "),"")</f>
        <v xml:space="preserve">[898, "Nob", 31.799605, 35.23298, "1 Sam 21:1, 1 Sam 22:9, 1 Sam 22:11, 1 Sam 22:19, Neh 11:32, Isa 10:32", 0, ""], </v>
      </c>
    </row>
    <row r="900" spans="1:15">
      <c r="A900" t="s">
        <v>2177</v>
      </c>
      <c r="B900" t="s">
        <v>1704</v>
      </c>
      <c r="C900">
        <v>32.756919000000003</v>
      </c>
      <c r="D900">
        <v>36.616399999999999</v>
      </c>
      <c r="E900" t="s">
        <v>2178</v>
      </c>
      <c r="G900" s="1">
        <v>899</v>
      </c>
      <c r="H900" s="1" t="str">
        <f t="shared" si="59"/>
        <v/>
      </c>
      <c r="I900" s="1" t="str">
        <f t="shared" si="60"/>
        <v/>
      </c>
      <c r="J900" s="1" t="str">
        <f t="shared" si="58"/>
        <v/>
      </c>
      <c r="K900">
        <v>32.756919000000003</v>
      </c>
      <c r="L900">
        <v>36.616399999999999</v>
      </c>
      <c r="M900" s="1">
        <f>IF(J900="",0,1)</f>
        <v>0</v>
      </c>
      <c r="N900" s="1">
        <f t="shared" si="61"/>
        <v>1</v>
      </c>
      <c r="O900" t="str">
        <f>IF(N900=1,CONCATENATE("["&amp;G900&amp;", "&amp;""""&amp;A900&amp;""""&amp;", "&amp;K900&amp;", "&amp;L900&amp;", "&amp;""""&amp;E900&amp;""""&amp;", "&amp;M900&amp;", "&amp;""""&amp;J900&amp;""""&amp;"], "),"")</f>
        <v xml:space="preserve">[899, "Nobah", 32.756919, 36.6164, "Num 32:42, Judg 8:11", 0, ""], </v>
      </c>
    </row>
    <row r="901" spans="1:15">
      <c r="A901" t="s">
        <v>2179</v>
      </c>
      <c r="C901" t="s">
        <v>26</v>
      </c>
      <c r="D901" t="s">
        <v>26</v>
      </c>
      <c r="E901" t="s">
        <v>2180</v>
      </c>
      <c r="G901" s="1">
        <v>900</v>
      </c>
      <c r="H901" s="1" t="str">
        <f t="shared" si="59"/>
        <v>?</v>
      </c>
      <c r="I901" s="1" t="str">
        <f t="shared" si="60"/>
        <v>?</v>
      </c>
      <c r="J901" s="1" t="str">
        <f t="shared" si="58"/>
        <v>?</v>
      </c>
      <c r="M901" s="1">
        <f>IF(J901="",0,1)</f>
        <v>1</v>
      </c>
      <c r="N901" s="1">
        <f t="shared" si="61"/>
        <v>0</v>
      </c>
      <c r="O901" t="str">
        <f>IF(N901=1,CONCATENATE("["&amp;G901&amp;", "&amp;""""&amp;A901&amp;""""&amp;", "&amp;K901&amp;", "&amp;L901&amp;", "&amp;""""&amp;E901&amp;""""&amp;", "&amp;M901&amp;", "&amp;""""&amp;J901&amp;""""&amp;"], "),"")</f>
        <v/>
      </c>
    </row>
    <row r="902" spans="1:15">
      <c r="A902" t="s">
        <v>2181</v>
      </c>
      <c r="B902" t="s">
        <v>457</v>
      </c>
      <c r="C902" t="s">
        <v>2124</v>
      </c>
      <c r="D902" t="s">
        <v>2125</v>
      </c>
      <c r="E902" t="s">
        <v>1615</v>
      </c>
      <c r="G902" s="1">
        <v>901</v>
      </c>
      <c r="H902" s="1" t="str">
        <f t="shared" si="59"/>
        <v>&lt;</v>
      </c>
      <c r="I902" s="1" t="str">
        <f t="shared" si="60"/>
        <v/>
      </c>
      <c r="J902" s="1" t="str">
        <f t="shared" si="58"/>
        <v>&lt;</v>
      </c>
      <c r="K902">
        <v>32.800075525054403</v>
      </c>
      <c r="L902">
        <v>35.937301304762499</v>
      </c>
      <c r="M902" s="1">
        <f>IF(J902="",0,1)</f>
        <v>1</v>
      </c>
      <c r="N902" s="1">
        <f t="shared" si="61"/>
        <v>1</v>
      </c>
      <c r="O902" t="str">
        <f>IF(N902=1,CONCATENATE("["&amp;G902&amp;", "&amp;""""&amp;A902&amp;""""&amp;", "&amp;K902&amp;", "&amp;L902&amp;", "&amp;""""&amp;E902&amp;""""&amp;", "&amp;M902&amp;", "&amp;""""&amp;J902&amp;""""&amp;"], "),"")</f>
        <v xml:space="preserve">[901, "Nodab", 32.8000755250544, 35.9373013047625, "1 Chr 5:19", 1, "&lt;"], </v>
      </c>
    </row>
    <row r="903" spans="1:15">
      <c r="A903" t="s">
        <v>2182</v>
      </c>
      <c r="B903" t="s">
        <v>1879</v>
      </c>
      <c r="C903">
        <v>31.752603000000001</v>
      </c>
      <c r="D903">
        <v>35.181972000000002</v>
      </c>
      <c r="E903" t="s">
        <v>2183</v>
      </c>
      <c r="F903" t="s">
        <v>26</v>
      </c>
      <c r="G903" s="1">
        <v>902</v>
      </c>
      <c r="H903" s="1" t="str">
        <f t="shared" si="59"/>
        <v/>
      </c>
      <c r="I903" s="1" t="str">
        <f t="shared" si="60"/>
        <v/>
      </c>
      <c r="J903" s="1" t="str">
        <f t="shared" si="58"/>
        <v/>
      </c>
      <c r="K903">
        <v>31.752603000000001</v>
      </c>
      <c r="L903">
        <v>35.181972000000002</v>
      </c>
      <c r="M903" s="1">
        <f>IF(J903="",0,1)</f>
        <v>0</v>
      </c>
      <c r="N903" s="1">
        <f t="shared" si="61"/>
        <v>1</v>
      </c>
      <c r="O903" t="str">
        <f>IF(N903=1,CONCATENATE("["&amp;G903&amp;", "&amp;""""&amp;A903&amp;""""&amp;", "&amp;K903&amp;", "&amp;L903&amp;", "&amp;""""&amp;E903&amp;""""&amp;", "&amp;M903&amp;", "&amp;""""&amp;J903&amp;""""&amp;"], "),"")</f>
        <v xml:space="preserve">[902, "Nohah", 31.752603, 35.181972, "Judg 20:43", 0, ""], </v>
      </c>
    </row>
    <row r="904" spans="1:15">
      <c r="A904" t="s">
        <v>2184</v>
      </c>
      <c r="B904" t="s">
        <v>1704</v>
      </c>
      <c r="C904">
        <v>32.756919000000003</v>
      </c>
      <c r="D904">
        <v>36.616399999999999</v>
      </c>
      <c r="E904" t="s">
        <v>2185</v>
      </c>
      <c r="G904" s="1">
        <v>903</v>
      </c>
      <c r="H904" s="1" t="str">
        <f t="shared" si="59"/>
        <v/>
      </c>
      <c r="I904" s="1" t="str">
        <f t="shared" si="60"/>
        <v/>
      </c>
      <c r="J904" s="1" t="str">
        <f t="shared" ref="J904:J967" si="62">IF(H904&lt;&gt;"",H904,IF(I904&lt;&gt;"",I904,""))</f>
        <v/>
      </c>
      <c r="K904">
        <v>32.756919000000003</v>
      </c>
      <c r="L904">
        <v>36.616399999999999</v>
      </c>
      <c r="M904" s="1">
        <f>IF(J904="",0,1)</f>
        <v>0</v>
      </c>
      <c r="N904" s="1">
        <f t="shared" si="61"/>
        <v>1</v>
      </c>
      <c r="O904" t="str">
        <f>IF(N904=1,CONCATENATE("["&amp;G904&amp;", "&amp;""""&amp;A904&amp;""""&amp;", "&amp;K904&amp;", "&amp;L904&amp;", "&amp;""""&amp;E904&amp;""""&amp;", "&amp;M904&amp;", "&amp;""""&amp;J904&amp;""""&amp;"], "),"")</f>
        <v xml:space="preserve">[903, "Nophah", 32.756919, 36.6164, "Num 21:30", 0, ""], </v>
      </c>
    </row>
    <row r="905" spans="1:15">
      <c r="A905" t="s">
        <v>2186</v>
      </c>
      <c r="B905" t="s">
        <v>136</v>
      </c>
      <c r="C905" t="s">
        <v>1355</v>
      </c>
      <c r="D905" t="s">
        <v>1356</v>
      </c>
      <c r="E905" t="s">
        <v>2187</v>
      </c>
      <c r="G905" s="1">
        <v>904</v>
      </c>
      <c r="H905" s="1" t="str">
        <f t="shared" si="59"/>
        <v>~</v>
      </c>
      <c r="I905" s="1" t="str">
        <f t="shared" si="60"/>
        <v/>
      </c>
      <c r="J905" s="1" t="str">
        <f t="shared" si="62"/>
        <v>~</v>
      </c>
      <c r="K905">
        <v>31.496845137106</v>
      </c>
      <c r="L905">
        <v>35.7828410529699</v>
      </c>
      <c r="M905" s="1">
        <f>IF(J905="",0,1)</f>
        <v>1</v>
      </c>
      <c r="N905" s="1">
        <f t="shared" si="61"/>
        <v>1</v>
      </c>
      <c r="O905" t="str">
        <f>IF(N905=1,CONCATENATE("["&amp;G905&amp;", "&amp;""""&amp;A905&amp;""""&amp;", "&amp;K905&amp;", "&amp;L905&amp;", "&amp;""""&amp;E905&amp;""""&amp;", "&amp;M905&amp;", "&amp;""""&amp;J905&amp;""""&amp;"], "),"")</f>
        <v xml:space="preserve">[904, "Oboth", 31.496845137106, 35.7828410529699, "Num 21:10, Num 21:11, Num 33:43, Num 33:44", 1, "~"], </v>
      </c>
    </row>
    <row r="906" spans="1:15">
      <c r="A906" t="s">
        <v>2188</v>
      </c>
      <c r="B906" t="s">
        <v>356</v>
      </c>
      <c r="C906">
        <v>31.778095033413699</v>
      </c>
      <c r="D906">
        <v>35.247197609350103</v>
      </c>
      <c r="E906" t="s">
        <v>2189</v>
      </c>
      <c r="G906" s="1">
        <v>905</v>
      </c>
      <c r="H906" s="1" t="str">
        <f t="shared" si="59"/>
        <v/>
      </c>
      <c r="I906" s="1" t="str">
        <f t="shared" si="60"/>
        <v/>
      </c>
      <c r="J906" s="1" t="str">
        <f t="shared" si="62"/>
        <v/>
      </c>
      <c r="K906">
        <v>31.778095029999999</v>
      </c>
      <c r="L906">
        <v>35.247197610000001</v>
      </c>
      <c r="M906" s="1">
        <f>IF(J906="",0,1)</f>
        <v>0</v>
      </c>
      <c r="N906" s="1">
        <f t="shared" si="61"/>
        <v>1</v>
      </c>
      <c r="O906" t="str">
        <f>IF(N906=1,CONCATENATE("["&amp;G906&amp;", "&amp;""""&amp;A906&amp;""""&amp;", "&amp;K906&amp;", "&amp;L906&amp;", "&amp;""""&amp;E906&amp;""""&amp;", "&amp;M906&amp;", "&amp;""""&amp;J906&amp;""""&amp;"], "),"")</f>
        <v xml:space="preserve">[905, "Olivet", 31.77809503, 35.24719761, "Luke 19:29, Luke 21:37, Acts 1:12", 0, ""], </v>
      </c>
    </row>
    <row r="907" spans="1:15">
      <c r="A907" t="s">
        <v>832</v>
      </c>
      <c r="C907">
        <v>30.108086</v>
      </c>
      <c r="D907">
        <v>31.33822</v>
      </c>
      <c r="E907" t="s">
        <v>2190</v>
      </c>
      <c r="G907" s="1">
        <v>906</v>
      </c>
      <c r="H907" s="1" t="str">
        <f t="shared" si="59"/>
        <v/>
      </c>
      <c r="I907" s="1" t="str">
        <f t="shared" si="60"/>
        <v/>
      </c>
      <c r="J907" s="1" t="str">
        <f t="shared" si="62"/>
        <v/>
      </c>
      <c r="K907">
        <v>30.108086</v>
      </c>
      <c r="L907">
        <v>31.33822</v>
      </c>
      <c r="M907" s="1">
        <f>IF(J907="",0,1)</f>
        <v>0</v>
      </c>
      <c r="N907" s="1">
        <f t="shared" si="61"/>
        <v>1</v>
      </c>
      <c r="O907" t="str">
        <f>IF(N907=1,CONCATENATE("["&amp;G907&amp;", "&amp;""""&amp;A907&amp;""""&amp;", "&amp;K907&amp;", "&amp;L907&amp;", "&amp;""""&amp;E907&amp;""""&amp;", "&amp;M907&amp;", "&amp;""""&amp;J907&amp;""""&amp;"], "),"")</f>
        <v xml:space="preserve">[906, "On", 30.108086, 31.33822, "Gen 41:45, Gen 41:50, Gen 46:20, Ezek 30:17", 0, ""], </v>
      </c>
    </row>
    <row r="908" spans="1:15">
      <c r="A908" t="s">
        <v>1327</v>
      </c>
      <c r="C908">
        <v>32.022222222222197</v>
      </c>
      <c r="D908">
        <v>34.866666666666603</v>
      </c>
      <c r="E908" t="s">
        <v>2191</v>
      </c>
      <c r="G908" s="1">
        <v>907</v>
      </c>
      <c r="H908" s="1" t="str">
        <f t="shared" si="59"/>
        <v/>
      </c>
      <c r="I908" s="1" t="str">
        <f t="shared" si="60"/>
        <v/>
      </c>
      <c r="J908" s="1" t="str">
        <f t="shared" si="62"/>
        <v/>
      </c>
      <c r="K908">
        <v>32.022222220000003</v>
      </c>
      <c r="L908">
        <v>34.866666670000001</v>
      </c>
      <c r="M908" s="1">
        <f>IF(J908="",0,1)</f>
        <v>0</v>
      </c>
      <c r="N908" s="1">
        <f t="shared" si="61"/>
        <v>1</v>
      </c>
      <c r="O908" t="str">
        <f>IF(N908=1,CONCATENATE("["&amp;G908&amp;", "&amp;""""&amp;A908&amp;""""&amp;", "&amp;K908&amp;", "&amp;L908&amp;", "&amp;""""&amp;E908&amp;""""&amp;", "&amp;M908&amp;", "&amp;""""&amp;J908&amp;""""&amp;"], "),"")</f>
        <v xml:space="preserve">[907, "Ono", 32.02222222, 34.86666667, "1 Chr 8:12, Ezra 2:33, Neh 6:2, Neh 7:37, Neh 11:35", 0, ""], </v>
      </c>
    </row>
    <row r="909" spans="1:15">
      <c r="A909" t="s">
        <v>2192</v>
      </c>
      <c r="B909" t="s">
        <v>114</v>
      </c>
      <c r="C909" t="s">
        <v>184</v>
      </c>
      <c r="D909" t="s">
        <v>185</v>
      </c>
      <c r="E909" t="s">
        <v>2193</v>
      </c>
      <c r="G909" s="1">
        <v>908</v>
      </c>
      <c r="H909" s="1" t="str">
        <f t="shared" ref="H909:H972" si="63">IF(ISNUMBER(LEFT(C909,1)*1),"",LEFT(C909,1))</f>
        <v>&lt;</v>
      </c>
      <c r="I909" s="1" t="str">
        <f t="shared" ref="I909:I972" si="64">IF(ISNUMBER(RIGHT(C909,1)*1),"",RIGHT(C909,1))</f>
        <v/>
      </c>
      <c r="J909" s="1" t="str">
        <f t="shared" si="62"/>
        <v>&lt;</v>
      </c>
      <c r="K909">
        <v>31.777443999999999</v>
      </c>
      <c r="L909">
        <v>35.234935</v>
      </c>
      <c r="M909" s="1">
        <f>IF(J909="",0,1)</f>
        <v>1</v>
      </c>
      <c r="N909" s="1">
        <f t="shared" si="61"/>
        <v>1</v>
      </c>
      <c r="O909" t="str">
        <f>IF(N909=1,CONCATENATE("["&amp;G909&amp;", "&amp;""""&amp;A909&amp;""""&amp;", "&amp;K909&amp;", "&amp;L909&amp;", "&amp;""""&amp;E909&amp;""""&amp;", "&amp;M909&amp;", "&amp;""""&amp;J909&amp;""""&amp;"], "),"")</f>
        <v xml:space="preserve">[908, "Ophel", 31.777444, 35.234935, "2 Chr 27:3, 2 Chr 33:14, Neh 3:26, Neh 3:27, Neh 11:21", 1, "&lt;"], </v>
      </c>
    </row>
    <row r="910" spans="1:15">
      <c r="A910" t="s">
        <v>2194</v>
      </c>
      <c r="B910" t="s">
        <v>1517</v>
      </c>
      <c r="C910" t="s">
        <v>1518</v>
      </c>
      <c r="D910" t="s">
        <v>1519</v>
      </c>
      <c r="E910" t="s">
        <v>2195</v>
      </c>
      <c r="G910" s="1">
        <v>909</v>
      </c>
      <c r="H910" s="1" t="str">
        <f t="shared" si="63"/>
        <v>&gt;</v>
      </c>
      <c r="I910" s="1" t="str">
        <f t="shared" si="64"/>
        <v/>
      </c>
      <c r="J910" s="1" t="str">
        <f t="shared" si="62"/>
        <v>&gt;</v>
      </c>
      <c r="K910">
        <v>22</v>
      </c>
      <c r="L910">
        <v>77</v>
      </c>
      <c r="M910" s="1">
        <f>IF(J910="",0,1)</f>
        <v>1</v>
      </c>
      <c r="N910" s="1">
        <f t="shared" si="61"/>
        <v>1</v>
      </c>
      <c r="O910" t="str">
        <f>IF(N910=1,CONCATENATE("["&amp;G910&amp;", "&amp;""""&amp;A910&amp;""""&amp;", "&amp;K910&amp;", "&amp;L910&amp;", "&amp;""""&amp;E910&amp;""""&amp;", "&amp;M910&amp;", "&amp;""""&amp;J910&amp;""""&amp;"], "),"")</f>
        <v xml:space="preserve">[909, "Ophir", 22, 77, "1 Kgs 9:28, 1 Kgs 10:11, 1 Kgs 22:48, 1 Chr 29:4, 2 Chr 8:18, 2 Chr 9:10, Job 22:24, Job 28:16, Ps 45:9, Isa 13:12", 1, "&gt;"], </v>
      </c>
    </row>
    <row r="911" spans="1:15">
      <c r="A911" t="s">
        <v>2196</v>
      </c>
      <c r="C911">
        <v>31.961988999999999</v>
      </c>
      <c r="D911">
        <v>35.215482999999999</v>
      </c>
      <c r="E911" t="s">
        <v>782</v>
      </c>
      <c r="G911" s="1">
        <v>910</v>
      </c>
      <c r="H911" s="1" t="str">
        <f t="shared" si="63"/>
        <v/>
      </c>
      <c r="I911" s="1" t="str">
        <f t="shared" si="64"/>
        <v/>
      </c>
      <c r="J911" s="1" t="str">
        <f t="shared" si="62"/>
        <v/>
      </c>
      <c r="K911">
        <v>31.961988999999999</v>
      </c>
      <c r="L911">
        <v>35.215482999999999</v>
      </c>
      <c r="M911" s="1">
        <f>IF(J911="",0,1)</f>
        <v>0</v>
      </c>
      <c r="N911" s="1">
        <f t="shared" si="61"/>
        <v>1</v>
      </c>
      <c r="O911" t="str">
        <f>IF(N911=1,CONCATENATE("["&amp;G911&amp;", "&amp;""""&amp;A911&amp;""""&amp;", "&amp;K911&amp;", "&amp;L911&amp;", "&amp;""""&amp;E911&amp;""""&amp;", "&amp;M911&amp;", "&amp;""""&amp;J911&amp;""""&amp;"], "),"")</f>
        <v xml:space="preserve">[910, "Ophni", 31.961989, 35.215483, "Josh 18:24", 0, ""], </v>
      </c>
    </row>
    <row r="912" spans="1:15">
      <c r="A912" t="s">
        <v>609</v>
      </c>
      <c r="C912">
        <v>31.953789558581899</v>
      </c>
      <c r="D912">
        <v>35.299135775410001</v>
      </c>
      <c r="E912" t="s">
        <v>2197</v>
      </c>
      <c r="G912" s="1">
        <v>911</v>
      </c>
      <c r="H912" s="1" t="str">
        <f t="shared" si="63"/>
        <v/>
      </c>
      <c r="I912" s="1" t="str">
        <f t="shared" si="64"/>
        <v/>
      </c>
      <c r="J912" s="1" t="str">
        <f t="shared" si="62"/>
        <v/>
      </c>
      <c r="K912">
        <v>31.953789560000001</v>
      </c>
      <c r="L912">
        <v>35.29913578</v>
      </c>
      <c r="M912" s="1">
        <f>IF(J912="",0,1)</f>
        <v>0</v>
      </c>
      <c r="N912" s="1">
        <f t="shared" si="61"/>
        <v>1</v>
      </c>
      <c r="O912" t="str">
        <f>IF(N912=1,CONCATENATE("["&amp;G912&amp;", "&amp;""""&amp;A912&amp;""""&amp;", "&amp;K912&amp;", "&amp;L912&amp;", "&amp;""""&amp;E912&amp;""""&amp;", "&amp;M912&amp;", "&amp;""""&amp;J912&amp;""""&amp;"], "),"")</f>
        <v xml:space="preserve">[911, "Ophrah 1", 31.95378956, 35.29913578, "Josh 18:23, 1 Sam 13:17", 0, ""], </v>
      </c>
    </row>
    <row r="913" spans="1:15">
      <c r="A913" t="s">
        <v>31</v>
      </c>
      <c r="C913">
        <v>32.608682695405903</v>
      </c>
      <c r="D913">
        <v>35.288264330845401</v>
      </c>
      <c r="E913" t="s">
        <v>2198</v>
      </c>
      <c r="G913" s="1">
        <v>912</v>
      </c>
      <c r="H913" s="1" t="str">
        <f t="shared" si="63"/>
        <v/>
      </c>
      <c r="I913" s="1" t="str">
        <f t="shared" si="64"/>
        <v/>
      </c>
      <c r="J913" s="1" t="str">
        <f t="shared" si="62"/>
        <v/>
      </c>
      <c r="K913">
        <v>32.608682700000003</v>
      </c>
      <c r="L913">
        <v>35.288264329999997</v>
      </c>
      <c r="M913" s="1">
        <f>IF(J913="",0,1)</f>
        <v>0</v>
      </c>
      <c r="N913" s="1">
        <f t="shared" si="61"/>
        <v>1</v>
      </c>
      <c r="O913" t="str">
        <f>IF(N913=1,CONCATENATE("["&amp;G913&amp;", "&amp;""""&amp;A913&amp;""""&amp;", "&amp;K913&amp;", "&amp;L913&amp;", "&amp;""""&amp;E913&amp;""""&amp;", "&amp;M913&amp;", "&amp;""""&amp;J913&amp;""""&amp;"], "),"")</f>
        <v xml:space="preserve">[912, "Ophrah 2", 32.6086827, 35.28826433, "Judg 6:11, Judg 6:24, Judg 8:27, Judg 8:32, Judg 9:5", 0, ""], </v>
      </c>
    </row>
    <row r="914" spans="1:15">
      <c r="A914" t="s">
        <v>2199</v>
      </c>
      <c r="B914" t="s">
        <v>1368</v>
      </c>
      <c r="C914" t="s">
        <v>2200</v>
      </c>
      <c r="D914" t="s">
        <v>2201</v>
      </c>
      <c r="E914" t="s">
        <v>2202</v>
      </c>
      <c r="G914" s="1">
        <v>913</v>
      </c>
      <c r="H914" s="1" t="str">
        <f t="shared" si="63"/>
        <v>&gt;</v>
      </c>
      <c r="I914" s="1" t="str">
        <f t="shared" si="64"/>
        <v/>
      </c>
      <c r="J914" s="1" t="str">
        <f t="shared" si="62"/>
        <v>&gt;</v>
      </c>
      <c r="K914">
        <v>36.863864076596499</v>
      </c>
      <c r="L914">
        <v>39.032196722273397</v>
      </c>
      <c r="M914" s="1">
        <f>IF(J914="",0,1)</f>
        <v>1</v>
      </c>
      <c r="N914" s="1">
        <f t="shared" si="61"/>
        <v>1</v>
      </c>
      <c r="O914" t="str">
        <f>IF(N914=1,CONCATENATE("["&amp;G914&amp;", "&amp;""""&amp;A914&amp;""""&amp;", "&amp;K914&amp;", "&amp;L914&amp;", "&amp;""""&amp;E914&amp;""""&amp;", "&amp;M914&amp;", "&amp;""""&amp;J914&amp;""""&amp;"], "),"")</f>
        <v xml:space="preserve">[913, "Paddan", 36.8638640765965, 39.0321967222734, "Gen 48:7", 1, "&gt;"], </v>
      </c>
    </row>
    <row r="915" spans="1:15">
      <c r="A915" t="s">
        <v>2203</v>
      </c>
      <c r="B915" t="s">
        <v>1368</v>
      </c>
      <c r="C915" t="s">
        <v>2200</v>
      </c>
      <c r="D915" t="s">
        <v>2201</v>
      </c>
      <c r="E915" t="s">
        <v>2204</v>
      </c>
      <c r="G915" s="1">
        <v>914</v>
      </c>
      <c r="H915" s="1" t="str">
        <f t="shared" si="63"/>
        <v>&gt;</v>
      </c>
      <c r="I915" s="1" t="str">
        <f t="shared" si="64"/>
        <v/>
      </c>
      <c r="J915" s="1" t="str">
        <f t="shared" si="62"/>
        <v>&gt;</v>
      </c>
      <c r="K915">
        <v>36.863864076596499</v>
      </c>
      <c r="L915">
        <v>39.032196722273397</v>
      </c>
      <c r="M915" s="1">
        <f>IF(J915="",0,1)</f>
        <v>1</v>
      </c>
      <c r="N915" s="1">
        <f t="shared" si="61"/>
        <v>1</v>
      </c>
      <c r="O915" t="str">
        <f>IF(N915=1,CONCATENATE("["&amp;G915&amp;", "&amp;""""&amp;A915&amp;""""&amp;", "&amp;K915&amp;", "&amp;L915&amp;", "&amp;""""&amp;E915&amp;""""&amp;", "&amp;M915&amp;", "&amp;""""&amp;J915&amp;""""&amp;"], "),"")</f>
        <v xml:space="preserve">[914, "Paddan-aram", 36.8638640765965, 39.0321967222734, "Gen 25:20, Gen 28:2, Gen 28:5, Gen 28:6, Gen 28:7, Gen 31:18, Gen 33:18, Gen 35:9, Gen 35:26, Gen 46:15", 1, "&gt;"], </v>
      </c>
    </row>
    <row r="916" spans="1:15">
      <c r="A916" t="s">
        <v>2205</v>
      </c>
      <c r="B916" t="s">
        <v>338</v>
      </c>
      <c r="C916" t="s">
        <v>2206</v>
      </c>
      <c r="D916" t="s">
        <v>2207</v>
      </c>
      <c r="E916" t="s">
        <v>2208</v>
      </c>
      <c r="G916" s="1">
        <v>915</v>
      </c>
      <c r="H916" s="1" t="str">
        <f t="shared" si="63"/>
        <v>&lt;</v>
      </c>
      <c r="I916" s="1" t="str">
        <f t="shared" si="64"/>
        <v/>
      </c>
      <c r="J916" s="1" t="str">
        <f t="shared" si="62"/>
        <v>&lt;</v>
      </c>
      <c r="K916">
        <v>30.734691000000002</v>
      </c>
      <c r="L916">
        <v>35.606250000000003</v>
      </c>
      <c r="M916" s="1">
        <f>IF(J916="",0,1)</f>
        <v>1</v>
      </c>
      <c r="N916" s="1">
        <f t="shared" si="61"/>
        <v>1</v>
      </c>
      <c r="O916" t="str">
        <f>IF(N916=1,CONCATENATE("["&amp;G916&amp;", "&amp;""""&amp;A916&amp;""""&amp;", "&amp;K916&amp;", "&amp;L916&amp;", "&amp;""""&amp;E916&amp;""""&amp;", "&amp;M916&amp;", "&amp;""""&amp;J916&amp;""""&amp;"], "),"")</f>
        <v xml:space="preserve">[915, "Pai", 30.734691, 35.60625, "1 Chr 1:50", 1, "&lt;"], </v>
      </c>
    </row>
    <row r="917" spans="1:15">
      <c r="A917" t="s">
        <v>2209</v>
      </c>
      <c r="B917" t="s">
        <v>2210</v>
      </c>
      <c r="C917" t="s">
        <v>2211</v>
      </c>
      <c r="D917" t="s">
        <v>2212</v>
      </c>
      <c r="E917" t="s">
        <v>2213</v>
      </c>
      <c r="G917" s="1">
        <v>916</v>
      </c>
      <c r="H917" s="1" t="str">
        <f t="shared" si="63"/>
        <v>&gt;</v>
      </c>
      <c r="I917" s="1" t="str">
        <f t="shared" si="64"/>
        <v/>
      </c>
      <c r="J917" s="1" t="str">
        <f t="shared" si="62"/>
        <v>&gt;</v>
      </c>
      <c r="K917">
        <v>37.005208117215901</v>
      </c>
      <c r="L917">
        <v>30.904945916061099</v>
      </c>
      <c r="M917" s="1">
        <f>IF(J917="",0,1)</f>
        <v>1</v>
      </c>
      <c r="N917" s="1">
        <f t="shared" si="61"/>
        <v>1</v>
      </c>
      <c r="O917" t="str">
        <f>IF(N917=1,CONCATENATE("["&amp;G917&amp;", "&amp;""""&amp;A917&amp;""""&amp;", "&amp;K917&amp;", "&amp;L917&amp;", "&amp;""""&amp;E917&amp;""""&amp;", "&amp;M917&amp;", "&amp;""""&amp;J917&amp;""""&amp;"], "),"")</f>
        <v xml:space="preserve">[916, "Pamphylia", 37.0052081172159, 30.9049459160611, "Acts 2:10, Acts 13:13, Acts 14:24, Acts 15:38, Acts 27:5", 1, "&gt;"], </v>
      </c>
    </row>
    <row r="918" spans="1:15">
      <c r="A918" t="s">
        <v>2214</v>
      </c>
      <c r="C918">
        <v>34.754105761755099</v>
      </c>
      <c r="D918">
        <v>32.400162133133698</v>
      </c>
      <c r="E918" t="s">
        <v>2215</v>
      </c>
      <c r="G918" s="1">
        <v>917</v>
      </c>
      <c r="H918" s="1" t="str">
        <f t="shared" si="63"/>
        <v/>
      </c>
      <c r="I918" s="1" t="str">
        <f t="shared" si="64"/>
        <v/>
      </c>
      <c r="J918" s="1" t="str">
        <f t="shared" si="62"/>
        <v/>
      </c>
      <c r="K918">
        <v>34.754105760000002</v>
      </c>
      <c r="L918">
        <v>32.400162129999998</v>
      </c>
      <c r="M918" s="1">
        <f>IF(J918="",0,1)</f>
        <v>0</v>
      </c>
      <c r="N918" s="1">
        <f t="shared" si="61"/>
        <v>1</v>
      </c>
      <c r="O918" t="str">
        <f>IF(N918=1,CONCATENATE("["&amp;G918&amp;", "&amp;""""&amp;A918&amp;""""&amp;", "&amp;K918&amp;", "&amp;L918&amp;", "&amp;""""&amp;E918&amp;""""&amp;", "&amp;M918&amp;", "&amp;""""&amp;J918&amp;""""&amp;"], "),"")</f>
        <v xml:space="preserve">[917, "Paphos", 34.75410576, 32.40016213, "Acts 13:6, Acts 13:13", 0, ""], </v>
      </c>
    </row>
    <row r="919" spans="1:15">
      <c r="A919" t="s">
        <v>2216</v>
      </c>
      <c r="C919">
        <v>31.833333</v>
      </c>
      <c r="D919">
        <v>35.299999999999997</v>
      </c>
      <c r="E919" t="s">
        <v>351</v>
      </c>
      <c r="F919" t="s">
        <v>370</v>
      </c>
      <c r="G919" s="1">
        <v>918</v>
      </c>
      <c r="H919" s="1" t="str">
        <f t="shared" si="63"/>
        <v/>
      </c>
      <c r="I919" s="1" t="str">
        <f t="shared" si="64"/>
        <v/>
      </c>
      <c r="J919" s="1" t="str">
        <f t="shared" si="62"/>
        <v/>
      </c>
      <c r="K919">
        <v>31.833333</v>
      </c>
      <c r="L919">
        <v>35.299999999999997</v>
      </c>
      <c r="M919" s="1">
        <f>IF(J919="",0,1)</f>
        <v>0</v>
      </c>
      <c r="N919" s="1">
        <f t="shared" si="61"/>
        <v>1</v>
      </c>
      <c r="O919" t="str">
        <f>IF(N919=1,CONCATENATE("["&amp;G919&amp;", "&amp;""""&amp;A919&amp;""""&amp;", "&amp;K919&amp;", "&amp;L919&amp;", "&amp;""""&amp;E919&amp;""""&amp;", "&amp;M919&amp;", "&amp;""""&amp;J919&amp;""""&amp;"], "),"")</f>
        <v xml:space="preserve">[918, "Parah", 31.833333, 35.3, "Josh 18:23", 0, ""], </v>
      </c>
    </row>
    <row r="920" spans="1:15">
      <c r="A920" t="s">
        <v>1013</v>
      </c>
      <c r="C920" t="s">
        <v>1014</v>
      </c>
      <c r="D920" t="s">
        <v>1015</v>
      </c>
      <c r="E920" t="s">
        <v>2217</v>
      </c>
      <c r="G920" s="1">
        <v>919</v>
      </c>
      <c r="H920" s="1" t="str">
        <f t="shared" si="63"/>
        <v>~</v>
      </c>
      <c r="I920" s="1" t="str">
        <f t="shared" si="64"/>
        <v/>
      </c>
      <c r="J920" s="1" t="str">
        <f t="shared" si="62"/>
        <v>~</v>
      </c>
      <c r="K920">
        <v>29.151667</v>
      </c>
      <c r="L920">
        <v>33.541944000000001</v>
      </c>
      <c r="M920" s="1">
        <f>IF(J920="",0,1)</f>
        <v>1</v>
      </c>
      <c r="N920" s="1">
        <f t="shared" si="61"/>
        <v>1</v>
      </c>
      <c r="O920" t="str">
        <f>IF(N920=1,CONCATENATE("["&amp;G920&amp;", "&amp;""""&amp;A920&amp;""""&amp;", "&amp;K920&amp;", "&amp;L920&amp;", "&amp;""""&amp;E920&amp;""""&amp;", "&amp;M920&amp;", "&amp;""""&amp;J920&amp;""""&amp;"], "),"")</f>
        <v xml:space="preserve">[919, "Paran", 29.151667, 33.541944, "Gen 21:21, Num 10:12, Num 12:16, Num 13:3, Num 13:26, Deut 1:1, 1 Sam 25:1, 1 Kgs 11:18", 1, "~"], </v>
      </c>
    </row>
    <row r="921" spans="1:15">
      <c r="A921" t="s">
        <v>2218</v>
      </c>
      <c r="C921" t="s">
        <v>26</v>
      </c>
      <c r="D921" t="s">
        <v>26</v>
      </c>
      <c r="E921" t="s">
        <v>2219</v>
      </c>
      <c r="G921" s="1">
        <v>920</v>
      </c>
      <c r="H921" s="1" t="str">
        <f t="shared" si="63"/>
        <v>?</v>
      </c>
      <c r="I921" s="1" t="str">
        <f t="shared" si="64"/>
        <v>?</v>
      </c>
      <c r="J921" s="1" t="str">
        <f t="shared" si="62"/>
        <v>?</v>
      </c>
      <c r="M921" s="1">
        <f>IF(J921="",0,1)</f>
        <v>1</v>
      </c>
      <c r="N921" s="1">
        <f t="shared" si="61"/>
        <v>0</v>
      </c>
      <c r="O921" t="str">
        <f>IF(N921=1,CONCATENATE("["&amp;G921&amp;", "&amp;""""&amp;A921&amp;""""&amp;", "&amp;K921&amp;", "&amp;L921&amp;", "&amp;""""&amp;E921&amp;""""&amp;", "&amp;M921&amp;", "&amp;""""&amp;J921&amp;""""&amp;"], "),"")</f>
        <v/>
      </c>
    </row>
    <row r="922" spans="1:15">
      <c r="A922" t="s">
        <v>2220</v>
      </c>
      <c r="B922" t="s">
        <v>1066</v>
      </c>
      <c r="C922">
        <v>31.691185999999998</v>
      </c>
      <c r="D922">
        <v>34.944496000000001</v>
      </c>
      <c r="E922" t="s">
        <v>2221</v>
      </c>
      <c r="G922" s="1">
        <v>921</v>
      </c>
      <c r="H922" s="1" t="str">
        <f t="shared" si="63"/>
        <v/>
      </c>
      <c r="I922" s="1" t="str">
        <f t="shared" si="64"/>
        <v/>
      </c>
      <c r="J922" s="1" t="str">
        <f t="shared" si="62"/>
        <v/>
      </c>
      <c r="K922">
        <v>31.691185999999998</v>
      </c>
      <c r="L922">
        <v>34.944496000000001</v>
      </c>
      <c r="M922" s="1">
        <f>IF(J922="",0,1)</f>
        <v>0</v>
      </c>
      <c r="N922" s="1">
        <f t="shared" si="61"/>
        <v>1</v>
      </c>
      <c r="O922" t="str">
        <f>IF(N922=1,CONCATENATE("["&amp;G922&amp;", "&amp;""""&amp;A922&amp;""""&amp;", "&amp;K922&amp;", "&amp;L922&amp;", "&amp;""""&amp;E922&amp;""""&amp;", "&amp;M922&amp;", "&amp;""""&amp;J922&amp;""""&amp;"], "),"")</f>
        <v xml:space="preserve">[921, "Pas-dammim", 31.691186, 34.944496, "1 Chr 11:13", 0, ""], </v>
      </c>
    </row>
    <row r="923" spans="1:15">
      <c r="A923" t="s">
        <v>1828</v>
      </c>
      <c r="C923">
        <v>36.274717869272003</v>
      </c>
      <c r="D923">
        <v>29.3186378339052</v>
      </c>
      <c r="E923" t="s">
        <v>850</v>
      </c>
      <c r="G923" s="1">
        <v>922</v>
      </c>
      <c r="H923" s="1" t="str">
        <f t="shared" si="63"/>
        <v/>
      </c>
      <c r="I923" s="1" t="str">
        <f t="shared" si="64"/>
        <v/>
      </c>
      <c r="J923" s="1" t="str">
        <f t="shared" si="62"/>
        <v/>
      </c>
      <c r="K923">
        <v>36.274717870000003</v>
      </c>
      <c r="L923">
        <v>29.31863783</v>
      </c>
      <c r="M923" s="1">
        <f>IF(J923="",0,1)</f>
        <v>0</v>
      </c>
      <c r="N923" s="1">
        <f t="shared" si="61"/>
        <v>1</v>
      </c>
      <c r="O923" t="str">
        <f>IF(N923=1,CONCATENATE("["&amp;G923&amp;", "&amp;""""&amp;A923&amp;""""&amp;", "&amp;K923&amp;", "&amp;L923&amp;", "&amp;""""&amp;E923&amp;""""&amp;", "&amp;M923&amp;", "&amp;""""&amp;J923&amp;""""&amp;"], "),"")</f>
        <v xml:space="preserve">[922, "Patara", 36.27471787, 29.31863783, "Acts 21:1", 0, ""], </v>
      </c>
    </row>
    <row r="924" spans="1:15">
      <c r="A924" t="s">
        <v>2222</v>
      </c>
      <c r="C924" t="s">
        <v>2223</v>
      </c>
      <c r="D924" t="s">
        <v>2224</v>
      </c>
      <c r="E924" t="s">
        <v>2225</v>
      </c>
      <c r="F924" t="s">
        <v>49</v>
      </c>
      <c r="G924" s="1">
        <v>923</v>
      </c>
      <c r="H924" s="1" t="str">
        <f t="shared" si="63"/>
        <v>&gt;</v>
      </c>
      <c r="I924" s="1" t="str">
        <f t="shared" si="64"/>
        <v/>
      </c>
      <c r="J924" s="1" t="str">
        <f t="shared" si="62"/>
        <v>&gt;</v>
      </c>
      <c r="K924">
        <v>28.322364</v>
      </c>
      <c r="L924">
        <v>30.692312000000001</v>
      </c>
      <c r="M924" s="1">
        <f>IF(J924="",0,1)</f>
        <v>1</v>
      </c>
      <c r="N924" s="1">
        <f t="shared" si="61"/>
        <v>1</v>
      </c>
      <c r="O924" t="str">
        <f>IF(N924=1,CONCATENATE("["&amp;G924&amp;", "&amp;""""&amp;A924&amp;""""&amp;", "&amp;K924&amp;", "&amp;L924&amp;", "&amp;""""&amp;E924&amp;""""&amp;", "&amp;M924&amp;", "&amp;""""&amp;J924&amp;""""&amp;"], "),"")</f>
        <v xml:space="preserve">[923, "Pathros", 28.322364, 30.692312, "Isa 11:11, Jer 44:1, Jer 44:15, Ezek 29:14, Ezek 30:14", 1, "&gt;"], </v>
      </c>
    </row>
    <row r="925" spans="1:15">
      <c r="A925" t="s">
        <v>2226</v>
      </c>
      <c r="C925">
        <v>37.307519999999997</v>
      </c>
      <c r="D925">
        <v>26.548273999999999</v>
      </c>
      <c r="E925" t="s">
        <v>2227</v>
      </c>
      <c r="G925" s="1">
        <v>924</v>
      </c>
      <c r="H925" s="1" t="str">
        <f t="shared" si="63"/>
        <v/>
      </c>
      <c r="I925" s="1" t="str">
        <f t="shared" si="64"/>
        <v/>
      </c>
      <c r="J925" s="1" t="str">
        <f t="shared" si="62"/>
        <v/>
      </c>
      <c r="K925">
        <v>37.307519999999997</v>
      </c>
      <c r="L925">
        <v>26.548273999999999</v>
      </c>
      <c r="M925" s="1">
        <f>IF(J925="",0,1)</f>
        <v>0</v>
      </c>
      <c r="N925" s="1">
        <f t="shared" si="61"/>
        <v>1</v>
      </c>
      <c r="O925" t="str">
        <f>IF(N925=1,CONCATENATE("["&amp;G925&amp;", "&amp;""""&amp;A925&amp;""""&amp;", "&amp;K925&amp;", "&amp;L925&amp;", "&amp;""""&amp;E925&amp;""""&amp;", "&amp;M925&amp;", "&amp;""""&amp;J925&amp;""""&amp;"], "),"")</f>
        <v xml:space="preserve">[924, "Patmos", 37.30752, 26.548274, "Rev 1:9", 0, ""], </v>
      </c>
    </row>
    <row r="926" spans="1:15">
      <c r="A926" t="s">
        <v>2228</v>
      </c>
      <c r="B926" t="s">
        <v>338</v>
      </c>
      <c r="C926" t="s">
        <v>2206</v>
      </c>
      <c r="D926" t="s">
        <v>2207</v>
      </c>
      <c r="E926" t="s">
        <v>2229</v>
      </c>
      <c r="G926" s="1">
        <v>925</v>
      </c>
      <c r="H926" s="1" t="str">
        <f t="shared" si="63"/>
        <v>&lt;</v>
      </c>
      <c r="I926" s="1" t="str">
        <f t="shared" si="64"/>
        <v/>
      </c>
      <c r="J926" s="1" t="str">
        <f t="shared" si="62"/>
        <v>&lt;</v>
      </c>
      <c r="K926">
        <v>30.734691000000002</v>
      </c>
      <c r="L926">
        <v>35.606250000000003</v>
      </c>
      <c r="M926" s="1">
        <f>IF(J926="",0,1)</f>
        <v>1</v>
      </c>
      <c r="N926" s="1">
        <f t="shared" si="61"/>
        <v>1</v>
      </c>
      <c r="O926" t="str">
        <f>IF(N926=1,CONCATENATE("["&amp;G926&amp;", "&amp;""""&amp;A926&amp;""""&amp;", "&amp;K926&amp;", "&amp;L926&amp;", "&amp;""""&amp;E926&amp;""""&amp;", "&amp;M926&amp;", "&amp;""""&amp;J926&amp;""""&amp;"], "),"")</f>
        <v xml:space="preserve">[925, "Pau", 30.734691, 35.60625, "Gen 36:39", 1, "&lt;"], </v>
      </c>
    </row>
    <row r="927" spans="1:15">
      <c r="A927" t="s">
        <v>2230</v>
      </c>
      <c r="B927" t="s">
        <v>435</v>
      </c>
      <c r="C927">
        <v>32.536503686168402</v>
      </c>
      <c r="D927">
        <v>44.420882873738698</v>
      </c>
      <c r="E927" t="s">
        <v>2231</v>
      </c>
      <c r="G927" s="1">
        <v>926</v>
      </c>
      <c r="H927" s="1" t="str">
        <f t="shared" si="63"/>
        <v/>
      </c>
      <c r="I927" s="1" t="str">
        <f t="shared" si="64"/>
        <v/>
      </c>
      <c r="J927" s="1" t="str">
        <f t="shared" si="62"/>
        <v/>
      </c>
      <c r="K927">
        <v>32.536503690000004</v>
      </c>
      <c r="L927">
        <v>44.42088287</v>
      </c>
      <c r="M927" s="1">
        <f>IF(J927="",0,1)</f>
        <v>0</v>
      </c>
      <c r="N927" s="1">
        <f t="shared" si="61"/>
        <v>1</v>
      </c>
      <c r="O927" t="str">
        <f>IF(N927=1,CONCATENATE("["&amp;G927&amp;", "&amp;""""&amp;A927&amp;""""&amp;", "&amp;K927&amp;", "&amp;L927&amp;", "&amp;""""&amp;E927&amp;""""&amp;", "&amp;M927&amp;", "&amp;""""&amp;J927&amp;""""&amp;"], "),"")</f>
        <v xml:space="preserve">[926, "Pekod", 32.53650369, 44.42088287, "Jer 50:21, Ezek 23:23", 0, ""], </v>
      </c>
    </row>
    <row r="928" spans="1:15">
      <c r="A928" t="s">
        <v>2232</v>
      </c>
      <c r="B928" t="s">
        <v>2233</v>
      </c>
      <c r="C928" t="s">
        <v>2234</v>
      </c>
      <c r="D928" t="s">
        <v>2235</v>
      </c>
      <c r="E928" t="s">
        <v>2236</v>
      </c>
      <c r="G928" s="1">
        <v>927</v>
      </c>
      <c r="H928" s="1" t="str">
        <f t="shared" si="63"/>
        <v>&gt;</v>
      </c>
      <c r="I928" s="1" t="str">
        <f t="shared" si="64"/>
        <v/>
      </c>
      <c r="J928" s="1" t="str">
        <f t="shared" si="62"/>
        <v>&gt;</v>
      </c>
      <c r="K928">
        <v>28.838778000000001</v>
      </c>
      <c r="L928">
        <v>33.420572999999997</v>
      </c>
      <c r="M928" s="1">
        <f>IF(J928="",0,1)</f>
        <v>1</v>
      </c>
      <c r="N928" s="1">
        <f t="shared" si="61"/>
        <v>1</v>
      </c>
      <c r="O928" t="str">
        <f>IF(N928=1,CONCATENATE("["&amp;G928&amp;", "&amp;""""&amp;A928&amp;""""&amp;", "&amp;K928&amp;", "&amp;L928&amp;", "&amp;""""&amp;E928&amp;""""&amp;", "&amp;M928&amp;", "&amp;""""&amp;J928&amp;""""&amp;"], "),"")</f>
        <v xml:space="preserve">[927, "Pelusium", 28.838778, 33.420573, "Ezek 30:15, Ezek 30:16", 1, "&gt;"], </v>
      </c>
    </row>
    <row r="929" spans="1:15">
      <c r="A929" t="s">
        <v>1425</v>
      </c>
      <c r="C929">
        <v>32.184372780812602</v>
      </c>
      <c r="D929">
        <v>35.702870027467903</v>
      </c>
      <c r="E929" t="s">
        <v>2237</v>
      </c>
      <c r="G929" s="1">
        <v>928</v>
      </c>
      <c r="H929" s="1" t="str">
        <f t="shared" si="63"/>
        <v/>
      </c>
      <c r="I929" s="1" t="str">
        <f t="shared" si="64"/>
        <v/>
      </c>
      <c r="J929" s="1" t="str">
        <f t="shared" si="62"/>
        <v/>
      </c>
      <c r="K929">
        <v>32.184372779999997</v>
      </c>
      <c r="L929">
        <v>35.70287003</v>
      </c>
      <c r="M929" s="1">
        <f>IF(J929="",0,1)</f>
        <v>0</v>
      </c>
      <c r="N929" s="1">
        <f t="shared" si="61"/>
        <v>1</v>
      </c>
      <c r="O929" t="str">
        <f>IF(N929=1,CONCATENATE("["&amp;G929&amp;", "&amp;""""&amp;A929&amp;""""&amp;", "&amp;K929&amp;", "&amp;L929&amp;", "&amp;""""&amp;E929&amp;""""&amp;", "&amp;M929&amp;", "&amp;""""&amp;J929&amp;""""&amp;"], "),"")</f>
        <v xml:space="preserve">[928, "Peniel", 32.18437278, 35.70287003, "Gen 32:30", 0, ""], </v>
      </c>
    </row>
    <row r="930" spans="1:15">
      <c r="A930" t="s">
        <v>2238</v>
      </c>
      <c r="B930" t="s">
        <v>1425</v>
      </c>
      <c r="C930">
        <v>32.184372780812602</v>
      </c>
      <c r="D930">
        <v>35.702870027467903</v>
      </c>
      <c r="E930" t="s">
        <v>2239</v>
      </c>
      <c r="G930" s="1">
        <v>929</v>
      </c>
      <c r="H930" s="1" t="str">
        <f t="shared" si="63"/>
        <v/>
      </c>
      <c r="I930" s="1" t="str">
        <f t="shared" si="64"/>
        <v/>
      </c>
      <c r="J930" s="1" t="str">
        <f t="shared" si="62"/>
        <v/>
      </c>
      <c r="K930">
        <v>32.184372779999997</v>
      </c>
      <c r="L930">
        <v>35.70287003</v>
      </c>
      <c r="M930" s="1">
        <f>IF(J930="",0,1)</f>
        <v>0</v>
      </c>
      <c r="N930" s="1">
        <f t="shared" si="61"/>
        <v>1</v>
      </c>
      <c r="O930" t="str">
        <f>IF(N930=1,CONCATENATE("["&amp;G930&amp;", "&amp;""""&amp;A930&amp;""""&amp;", "&amp;K930&amp;", "&amp;L930&amp;", "&amp;""""&amp;E930&amp;""""&amp;", "&amp;M930&amp;", "&amp;""""&amp;J930&amp;""""&amp;"], "),"")</f>
        <v xml:space="preserve">[929, "Penuel", 32.18437278, 35.70287003, "Gen 32:31, Judg 8:8, Judg 8:9, Judg 8:17, 1 Kgs 12:25", 0, ""], </v>
      </c>
    </row>
    <row r="931" spans="1:15">
      <c r="A931" t="s">
        <v>2240</v>
      </c>
      <c r="B931" t="s">
        <v>114</v>
      </c>
      <c r="C931" t="s">
        <v>184</v>
      </c>
      <c r="D931" t="s">
        <v>185</v>
      </c>
      <c r="E931" t="s">
        <v>2241</v>
      </c>
      <c r="G931" s="1">
        <v>930</v>
      </c>
      <c r="H931" s="1" t="str">
        <f t="shared" si="63"/>
        <v>&lt;</v>
      </c>
      <c r="I931" s="1" t="str">
        <f t="shared" si="64"/>
        <v/>
      </c>
      <c r="J931" s="1" t="str">
        <f t="shared" si="62"/>
        <v>&lt;</v>
      </c>
      <c r="K931">
        <v>31.777443999999999</v>
      </c>
      <c r="L931">
        <v>35.234935</v>
      </c>
      <c r="M931" s="1">
        <f>IF(J931="",0,1)</f>
        <v>1</v>
      </c>
      <c r="N931" s="1">
        <f t="shared" si="61"/>
        <v>1</v>
      </c>
      <c r="O931" t="str">
        <f>IF(N931=1,CONCATENATE("["&amp;G931&amp;", "&amp;""""&amp;A931&amp;""""&amp;", "&amp;K931&amp;", "&amp;L931&amp;", "&amp;""""&amp;E931&amp;""""&amp;", "&amp;M931&amp;", "&amp;""""&amp;J931&amp;""""&amp;"], "),"")</f>
        <v xml:space="preserve">[930, "People's Gate", 31.777444, 35.234935, "Jer 17:19", 1, "&lt;"], </v>
      </c>
    </row>
    <row r="932" spans="1:15">
      <c r="A932" t="s">
        <v>2242</v>
      </c>
      <c r="B932" t="s">
        <v>412</v>
      </c>
      <c r="C932" t="s">
        <v>413</v>
      </c>
      <c r="D932" t="s">
        <v>414</v>
      </c>
      <c r="E932" t="s">
        <v>2243</v>
      </c>
      <c r="G932" s="1">
        <v>931</v>
      </c>
      <c r="H932" s="1" t="str">
        <f t="shared" si="63"/>
        <v>~</v>
      </c>
      <c r="I932" s="1" t="str">
        <f t="shared" si="64"/>
        <v/>
      </c>
      <c r="J932" s="1" t="str">
        <f t="shared" si="62"/>
        <v>~</v>
      </c>
      <c r="K932">
        <v>31.765031297033001</v>
      </c>
      <c r="L932">
        <v>35.718565757418098</v>
      </c>
      <c r="M932" s="1">
        <f>IF(J932="",0,1)</f>
        <v>1</v>
      </c>
      <c r="N932" s="1">
        <f t="shared" si="61"/>
        <v>1</v>
      </c>
      <c r="O932" t="str">
        <f>IF(N932=1,CONCATENATE("["&amp;G932&amp;", "&amp;""""&amp;A932&amp;""""&amp;", "&amp;K932&amp;", "&amp;L932&amp;", "&amp;""""&amp;E932&amp;""""&amp;", "&amp;M932&amp;", "&amp;""""&amp;J932&amp;""""&amp;"], "),"")</f>
        <v xml:space="preserve">[931, "Peor", 31.765031297033, 35.7185657574181, "Num 23:28, Num 25:3, Num 25:5, Num 25:18, Num 31:16, Deut 4:3, Josh 22:17, Ps 106:28", 1, "~"], </v>
      </c>
    </row>
    <row r="933" spans="1:15">
      <c r="A933" t="s">
        <v>2244</v>
      </c>
      <c r="B933" t="s">
        <v>114</v>
      </c>
      <c r="C933" t="s">
        <v>115</v>
      </c>
      <c r="D933" t="s">
        <v>116</v>
      </c>
      <c r="E933" t="s">
        <v>2245</v>
      </c>
      <c r="G933" s="1">
        <v>932</v>
      </c>
      <c r="H933" s="1" t="str">
        <f t="shared" si="63"/>
        <v>~</v>
      </c>
      <c r="I933" s="1" t="str">
        <f t="shared" si="64"/>
        <v/>
      </c>
      <c r="J933" s="1" t="str">
        <f t="shared" si="62"/>
        <v>~</v>
      </c>
      <c r="K933">
        <v>31.777443999999999</v>
      </c>
      <c r="L933">
        <v>35.234935</v>
      </c>
      <c r="M933" s="1">
        <f>IF(J933="",0,1)</f>
        <v>1</v>
      </c>
      <c r="N933" s="1">
        <f t="shared" si="61"/>
        <v>1</v>
      </c>
      <c r="O933" t="str">
        <f>IF(N933=1,CONCATENATE("["&amp;G933&amp;", "&amp;""""&amp;A933&amp;""""&amp;", "&amp;K933&amp;", "&amp;L933&amp;", "&amp;""""&amp;E933&amp;""""&amp;", "&amp;M933&amp;", "&amp;""""&amp;J933&amp;""""&amp;"], "),"")</f>
        <v xml:space="preserve">[932, "Perez-uzza", 31.777444, 35.234935, "1 Chr 13:11", 1, "~"], </v>
      </c>
    </row>
    <row r="934" spans="1:15">
      <c r="A934" t="s">
        <v>2246</v>
      </c>
      <c r="B934" t="s">
        <v>114</v>
      </c>
      <c r="C934" t="s">
        <v>115</v>
      </c>
      <c r="D934" t="s">
        <v>116</v>
      </c>
      <c r="E934" t="s">
        <v>2247</v>
      </c>
      <c r="F934" t="s">
        <v>26</v>
      </c>
      <c r="G934" s="1">
        <v>933</v>
      </c>
      <c r="H934" s="1" t="str">
        <f t="shared" si="63"/>
        <v>~</v>
      </c>
      <c r="I934" s="1" t="str">
        <f t="shared" si="64"/>
        <v/>
      </c>
      <c r="J934" s="1" t="str">
        <f t="shared" si="62"/>
        <v>~</v>
      </c>
      <c r="K934">
        <v>31.777443999999999</v>
      </c>
      <c r="L934">
        <v>35.234935</v>
      </c>
      <c r="M934" s="1">
        <f>IF(J934="",0,1)</f>
        <v>1</v>
      </c>
      <c r="N934" s="1">
        <f t="shared" si="61"/>
        <v>1</v>
      </c>
      <c r="O934" t="str">
        <f>IF(N934=1,CONCATENATE("["&amp;G934&amp;", "&amp;""""&amp;A934&amp;""""&amp;", "&amp;K934&amp;", "&amp;L934&amp;", "&amp;""""&amp;E934&amp;""""&amp;", "&amp;M934&amp;", "&amp;""""&amp;J934&amp;""""&amp;"], "),"")</f>
        <v xml:space="preserve">[933, "Perez-uzzah", 31.777444, 35.234935, "2 Sam 6:8", 1, "~"], </v>
      </c>
    </row>
    <row r="935" spans="1:15">
      <c r="A935" t="s">
        <v>2210</v>
      </c>
      <c r="C935">
        <v>37.005208117215901</v>
      </c>
      <c r="D935">
        <v>30.904945916061099</v>
      </c>
      <c r="E935" t="s">
        <v>2248</v>
      </c>
      <c r="G935" s="1">
        <v>934</v>
      </c>
      <c r="H935" s="1" t="str">
        <f t="shared" si="63"/>
        <v/>
      </c>
      <c r="I935" s="1" t="str">
        <f t="shared" si="64"/>
        <v/>
      </c>
      <c r="J935" s="1" t="str">
        <f t="shared" si="62"/>
        <v/>
      </c>
      <c r="K935">
        <v>37.005208119999999</v>
      </c>
      <c r="L935">
        <v>30.904945919999999</v>
      </c>
      <c r="M935" s="1">
        <f>IF(J935="",0,1)</f>
        <v>0</v>
      </c>
      <c r="N935" s="1">
        <f t="shared" si="61"/>
        <v>1</v>
      </c>
      <c r="O935" t="str">
        <f>IF(N935=1,CONCATENATE("["&amp;G935&amp;", "&amp;""""&amp;A935&amp;""""&amp;", "&amp;K935&amp;", "&amp;L935&amp;", "&amp;""""&amp;E935&amp;""""&amp;", "&amp;M935&amp;", "&amp;""""&amp;J935&amp;""""&amp;"], "),"")</f>
        <v xml:space="preserve">[934, "Perga", 37.00520812, 30.90494592, "Acts 13:13, Acts 13:14, Acts 14:25", 0, ""], </v>
      </c>
    </row>
    <row r="936" spans="1:15">
      <c r="A936" t="s">
        <v>2249</v>
      </c>
      <c r="C936">
        <v>39.118945920317501</v>
      </c>
      <c r="D936">
        <v>27.165126104757299</v>
      </c>
      <c r="E936" t="s">
        <v>2250</v>
      </c>
      <c r="G936" s="1">
        <v>935</v>
      </c>
      <c r="H936" s="1" t="str">
        <f t="shared" si="63"/>
        <v/>
      </c>
      <c r="I936" s="1" t="str">
        <f t="shared" si="64"/>
        <v/>
      </c>
      <c r="J936" s="1" t="str">
        <f t="shared" si="62"/>
        <v/>
      </c>
      <c r="K936">
        <v>39.118945920000002</v>
      </c>
      <c r="L936">
        <v>27.165126099999998</v>
      </c>
      <c r="M936" s="1">
        <f>IF(J936="",0,1)</f>
        <v>0</v>
      </c>
      <c r="N936" s="1">
        <f t="shared" si="61"/>
        <v>1</v>
      </c>
      <c r="O936" t="str">
        <f>IF(N936=1,CONCATENATE("["&amp;G936&amp;", "&amp;""""&amp;A936&amp;""""&amp;", "&amp;K936&amp;", "&amp;L936&amp;", "&amp;""""&amp;E936&amp;""""&amp;", "&amp;M936&amp;", "&amp;""""&amp;J936&amp;""""&amp;"], "),"")</f>
        <v xml:space="preserve">[935, "Pergamum", 39.11894592, 27.1651261, "Rev 1:11, Rev 2:12", 0, ""], </v>
      </c>
    </row>
    <row r="937" spans="1:15">
      <c r="A937" t="s">
        <v>2251</v>
      </c>
      <c r="B937" t="s">
        <v>954</v>
      </c>
      <c r="C937" t="s">
        <v>1755</v>
      </c>
      <c r="D937" t="s">
        <v>1756</v>
      </c>
      <c r="E937" t="s">
        <v>2252</v>
      </c>
      <c r="G937" s="1">
        <v>936</v>
      </c>
      <c r="H937" s="1" t="str">
        <f t="shared" si="63"/>
        <v>&gt;</v>
      </c>
      <c r="I937" s="1" t="str">
        <f t="shared" si="64"/>
        <v/>
      </c>
      <c r="J937" s="1" t="str">
        <f t="shared" si="62"/>
        <v>&gt;</v>
      </c>
      <c r="K937">
        <v>34.798310999999998</v>
      </c>
      <c r="L937">
        <v>48.514966000000001</v>
      </c>
      <c r="M937" s="1">
        <f>IF(J937="",0,1)</f>
        <v>1</v>
      </c>
      <c r="N937" s="1">
        <f t="shared" si="61"/>
        <v>1</v>
      </c>
      <c r="O937" t="str">
        <f>IF(N937=1,CONCATENATE("["&amp;G937&amp;", "&amp;""""&amp;A937&amp;""""&amp;", "&amp;K937&amp;", "&amp;L937&amp;", "&amp;""""&amp;E937&amp;""""&amp;", "&amp;M937&amp;", "&amp;""""&amp;J937&amp;""""&amp;"], "),"")</f>
        <v xml:space="preserve">[936, "Persia", 34.798311, 48.514966, "2 Chr 36:20, 2 Chr 36:22, 2 Chr 36:23, Ezra 1:1, Ezra 1:2, Ezra 1:8, Ezra 3:7, Ezra 4:3, Ezra 4:5, Ezra 4:7, Ezra 4:24, Ezra 6:14, Ezra 7:1, Ezra 9:9, Est 1:3, Est 1:14, Est 1:18, Est 10:2, Ezek 27:10, Ezek 38:5, Dan 8:20, Dan 10:1, Dan 10:13, Dan 10:20, Dan 11:2", 1, "&gt;"], </v>
      </c>
    </row>
    <row r="938" spans="1:15">
      <c r="A938" t="s">
        <v>156</v>
      </c>
      <c r="C938">
        <v>36.654615999999997</v>
      </c>
      <c r="D938">
        <v>38.068879000000003</v>
      </c>
      <c r="E938" t="s">
        <v>2253</v>
      </c>
      <c r="F938" t="s">
        <v>2254</v>
      </c>
      <c r="G938" s="1">
        <v>937</v>
      </c>
      <c r="H938" s="1" t="str">
        <f t="shared" si="63"/>
        <v/>
      </c>
      <c r="I938" s="1" t="str">
        <f t="shared" si="64"/>
        <v/>
      </c>
      <c r="J938" s="1" t="str">
        <f t="shared" si="62"/>
        <v/>
      </c>
      <c r="K938">
        <v>36.654615999999997</v>
      </c>
      <c r="L938">
        <v>38.068879000000003</v>
      </c>
      <c r="M938" s="1">
        <f>IF(J938="",0,1)</f>
        <v>0</v>
      </c>
      <c r="N938" s="1">
        <f t="shared" si="61"/>
        <v>1</v>
      </c>
      <c r="O938" t="str">
        <f>IF(N938=1,CONCATENATE("["&amp;G938&amp;", "&amp;""""&amp;A938&amp;""""&amp;", "&amp;K938&amp;", "&amp;L938&amp;", "&amp;""""&amp;E938&amp;""""&amp;", "&amp;M938&amp;", "&amp;""""&amp;J938&amp;""""&amp;"], "),"")</f>
        <v xml:space="preserve">[937, "Pethor", 36.654616, 38.068879, "Num 22:5, Deut 23:4", 0, ""], </v>
      </c>
    </row>
    <row r="939" spans="1:15">
      <c r="A939" t="s">
        <v>2255</v>
      </c>
      <c r="C939">
        <v>33.379601000000001</v>
      </c>
      <c r="D939">
        <v>36.306085000000003</v>
      </c>
      <c r="E939" t="s">
        <v>6</v>
      </c>
      <c r="F939" t="s">
        <v>1122</v>
      </c>
      <c r="G939" s="1">
        <v>938</v>
      </c>
      <c r="H939" s="1" t="str">
        <f t="shared" si="63"/>
        <v/>
      </c>
      <c r="I939" s="1" t="str">
        <f t="shared" si="64"/>
        <v/>
      </c>
      <c r="J939" s="1" t="str">
        <f t="shared" si="62"/>
        <v/>
      </c>
      <c r="K939">
        <v>33.379601000000001</v>
      </c>
      <c r="L939">
        <v>36.306085000000003</v>
      </c>
      <c r="M939" s="1">
        <f>IF(J939="",0,1)</f>
        <v>0</v>
      </c>
      <c r="N939" s="1">
        <f t="shared" si="61"/>
        <v>1</v>
      </c>
      <c r="O939" t="str">
        <f>IF(N939=1,CONCATENATE("["&amp;G939&amp;", "&amp;""""&amp;A939&amp;""""&amp;", "&amp;K939&amp;", "&amp;L939&amp;", "&amp;""""&amp;E939&amp;""""&amp;", "&amp;M939&amp;", "&amp;""""&amp;J939&amp;""""&amp;"], "),"")</f>
        <v xml:space="preserve">[938, "Pharpar", 33.379601, 36.306085, "2 Kgs 5:12", 0, ""], </v>
      </c>
    </row>
    <row r="940" spans="1:15">
      <c r="A940" t="s">
        <v>2256</v>
      </c>
      <c r="C940">
        <v>38.349048031356197</v>
      </c>
      <c r="D940">
        <v>28.519462090476001</v>
      </c>
      <c r="E940" t="s">
        <v>2257</v>
      </c>
      <c r="G940" s="1">
        <v>939</v>
      </c>
      <c r="H940" s="1" t="str">
        <f t="shared" si="63"/>
        <v/>
      </c>
      <c r="I940" s="1" t="str">
        <f t="shared" si="64"/>
        <v/>
      </c>
      <c r="J940" s="1" t="str">
        <f t="shared" si="62"/>
        <v/>
      </c>
      <c r="K940">
        <v>38.349048029999999</v>
      </c>
      <c r="L940">
        <v>28.519462090000001</v>
      </c>
      <c r="M940" s="1">
        <f>IF(J940="",0,1)</f>
        <v>0</v>
      </c>
      <c r="N940" s="1">
        <f t="shared" si="61"/>
        <v>1</v>
      </c>
      <c r="O940" t="str">
        <f>IF(N940=1,CONCATENATE("["&amp;G940&amp;", "&amp;""""&amp;A940&amp;""""&amp;", "&amp;K940&amp;", "&amp;L940&amp;", "&amp;""""&amp;E940&amp;""""&amp;", "&amp;M940&amp;", "&amp;""""&amp;J940&amp;""""&amp;"], "),"")</f>
        <v xml:space="preserve">[939, "Philadelphia", 38.34904803, 28.51946209, "Rev 1:11, Rev 3:7", 0, ""], </v>
      </c>
    </row>
    <row r="941" spans="1:15">
      <c r="A941" t="s">
        <v>2258</v>
      </c>
      <c r="C941">
        <v>41.011959479846603</v>
      </c>
      <c r="D941">
        <v>24.286190977805099</v>
      </c>
      <c r="E941" t="s">
        <v>2259</v>
      </c>
      <c r="G941" s="1">
        <v>940</v>
      </c>
      <c r="H941" s="1" t="str">
        <f t="shared" si="63"/>
        <v/>
      </c>
      <c r="I941" s="1" t="str">
        <f t="shared" si="64"/>
        <v/>
      </c>
      <c r="J941" s="1" t="str">
        <f t="shared" si="62"/>
        <v/>
      </c>
      <c r="K941">
        <v>41.011959480000002</v>
      </c>
      <c r="L941">
        <v>24.286190980000001</v>
      </c>
      <c r="M941" s="1">
        <f>IF(J941="",0,1)</f>
        <v>0</v>
      </c>
      <c r="N941" s="1">
        <f t="shared" si="61"/>
        <v>1</v>
      </c>
      <c r="O941" t="str">
        <f>IF(N941=1,CONCATENATE("["&amp;G941&amp;", "&amp;""""&amp;A941&amp;""""&amp;", "&amp;K941&amp;", "&amp;L941&amp;", "&amp;""""&amp;E941&amp;""""&amp;", "&amp;M941&amp;", "&amp;""""&amp;J941&amp;""""&amp;"], "),"")</f>
        <v xml:space="preserve">[940, "Philippi", 41.01195948, 24.28619098, "Acts 16:12, Acts 20:6, Phil 1:1, 1 Thes 2:2", 0, ""], </v>
      </c>
    </row>
    <row r="942" spans="1:15">
      <c r="A942" t="s">
        <v>2260</v>
      </c>
      <c r="B942" t="s">
        <v>1290</v>
      </c>
      <c r="C942" t="s">
        <v>2261</v>
      </c>
      <c r="D942" t="s">
        <v>2262</v>
      </c>
      <c r="E942" t="s">
        <v>2263</v>
      </c>
      <c r="G942" s="1">
        <v>941</v>
      </c>
      <c r="H942" s="1" t="str">
        <f t="shared" si="63"/>
        <v>&gt;</v>
      </c>
      <c r="I942" s="1" t="str">
        <f t="shared" si="64"/>
        <v/>
      </c>
      <c r="J942" s="1" t="str">
        <f t="shared" si="62"/>
        <v>&gt;</v>
      </c>
      <c r="K942">
        <v>33.563167341357399</v>
      </c>
      <c r="L942">
        <v>35.366346493547901</v>
      </c>
      <c r="M942" s="1">
        <f>IF(J942="",0,1)</f>
        <v>1</v>
      </c>
      <c r="N942" s="1">
        <f t="shared" si="61"/>
        <v>1</v>
      </c>
      <c r="O942" t="str">
        <f>IF(N942=1,CONCATENATE("["&amp;G942&amp;", "&amp;""""&amp;A942&amp;""""&amp;", "&amp;K942&amp;", "&amp;L942&amp;", "&amp;""""&amp;E942&amp;""""&amp;", "&amp;M942&amp;", "&amp;""""&amp;J942&amp;""""&amp;"], "),"")</f>
        <v xml:space="preserve">[941, "Philistia", 33.5631673413574, 35.3663464935479, "Ex 15:14, Ps 60:8, Ps 83:7, Ps 87:4, Ps 108:9, Isa 14:29, Isa 14:31, Joel 3:4, Zech 9:6", 1, "&gt;"], </v>
      </c>
    </row>
    <row r="943" spans="1:15">
      <c r="A943" t="s">
        <v>2264</v>
      </c>
      <c r="B943" t="s">
        <v>1290</v>
      </c>
      <c r="C943" t="s">
        <v>2261</v>
      </c>
      <c r="D943" t="s">
        <v>2262</v>
      </c>
      <c r="E943" t="s">
        <v>2265</v>
      </c>
      <c r="G943" s="1">
        <v>942</v>
      </c>
      <c r="H943" s="1" t="str">
        <f t="shared" si="63"/>
        <v>&gt;</v>
      </c>
      <c r="I943" s="1" t="str">
        <f t="shared" si="64"/>
        <v/>
      </c>
      <c r="J943" s="1" t="str">
        <f t="shared" si="62"/>
        <v>&gt;</v>
      </c>
      <c r="K943">
        <v>33.563167341357399</v>
      </c>
      <c r="L943">
        <v>35.366346493547901</v>
      </c>
      <c r="M943" s="1">
        <f>IF(J943="",0,1)</f>
        <v>1</v>
      </c>
      <c r="N943" s="1">
        <f t="shared" si="61"/>
        <v>1</v>
      </c>
      <c r="O943" t="str">
        <f>IF(N943=1,CONCATENATE("["&amp;G943&amp;", "&amp;""""&amp;A943&amp;""""&amp;", "&amp;K943&amp;", "&amp;L943&amp;", "&amp;""""&amp;E943&amp;""""&amp;", "&amp;M943&amp;", "&amp;""""&amp;J943&amp;""""&amp;"], "),"")</f>
        <v xml:space="preserve">[942, "Phoenicia", 33.5631673413574, 35.3663464935479, "Acts 11:19, Acts 15:3, Acts 21:2", 1, "&gt;"], </v>
      </c>
    </row>
    <row r="944" spans="1:15">
      <c r="A944" t="s">
        <v>2266</v>
      </c>
      <c r="C944">
        <v>35.198885765224802</v>
      </c>
      <c r="D944">
        <v>24.080982022708099</v>
      </c>
      <c r="E944" t="s">
        <v>2267</v>
      </c>
      <c r="G944" s="1">
        <v>943</v>
      </c>
      <c r="H944" s="1" t="str">
        <f t="shared" si="63"/>
        <v/>
      </c>
      <c r="I944" s="1" t="str">
        <f t="shared" si="64"/>
        <v/>
      </c>
      <c r="J944" s="1" t="str">
        <f t="shared" si="62"/>
        <v/>
      </c>
      <c r="K944">
        <v>35.198885769999997</v>
      </c>
      <c r="L944">
        <v>24.08098202</v>
      </c>
      <c r="M944" s="1">
        <f>IF(J944="",0,1)</f>
        <v>0</v>
      </c>
      <c r="N944" s="1">
        <f t="shared" si="61"/>
        <v>1</v>
      </c>
      <c r="O944" t="str">
        <f>IF(N944=1,CONCATENATE("["&amp;G944&amp;", "&amp;""""&amp;A944&amp;""""&amp;", "&amp;K944&amp;", "&amp;L944&amp;", "&amp;""""&amp;E944&amp;""""&amp;", "&amp;M944&amp;", "&amp;""""&amp;J944&amp;""""&amp;"], "),"")</f>
        <v xml:space="preserve">[943, "Phoenix", 35.19888577, 24.08098202, "Acts 27:12", 0, ""], </v>
      </c>
    </row>
    <row r="945" spans="1:15">
      <c r="A945" t="s">
        <v>2268</v>
      </c>
      <c r="B945" t="s">
        <v>1770</v>
      </c>
      <c r="C945" t="s">
        <v>2269</v>
      </c>
      <c r="D945" t="s">
        <v>2270</v>
      </c>
      <c r="E945" t="s">
        <v>2271</v>
      </c>
      <c r="G945" s="1">
        <v>944</v>
      </c>
      <c r="H945" s="1" t="str">
        <f t="shared" si="63"/>
        <v>~</v>
      </c>
      <c r="I945" s="1" t="str">
        <f t="shared" si="64"/>
        <v/>
      </c>
      <c r="J945" s="1" t="str">
        <f t="shared" si="62"/>
        <v>~</v>
      </c>
      <c r="K945">
        <v>37.7698672376141</v>
      </c>
      <c r="L945">
        <v>29.064501102370699</v>
      </c>
      <c r="M945" s="1">
        <f>IF(J945="",0,1)</f>
        <v>1</v>
      </c>
      <c r="N945" s="1">
        <f t="shared" si="61"/>
        <v>1</v>
      </c>
      <c r="O945" t="str">
        <f>IF(N945=1,CONCATENATE("["&amp;G945&amp;", "&amp;""""&amp;A945&amp;""""&amp;", "&amp;K945&amp;", "&amp;L945&amp;", "&amp;""""&amp;E945&amp;""""&amp;", "&amp;M945&amp;", "&amp;""""&amp;J945&amp;""""&amp;"], "),"")</f>
        <v xml:space="preserve">[944, "Phrygia", 37.7698672376141, 29.0645011023707, "Acts 2:10, Acts 16:6, Acts 18:23", 1, "~"], </v>
      </c>
    </row>
    <row r="946" spans="1:15">
      <c r="A946" t="s">
        <v>2272</v>
      </c>
      <c r="C946">
        <v>30.583333</v>
      </c>
      <c r="D946">
        <v>31.5</v>
      </c>
      <c r="E946" t="s">
        <v>2273</v>
      </c>
      <c r="F946" t="s">
        <v>370</v>
      </c>
      <c r="G946" s="1">
        <v>945</v>
      </c>
      <c r="H946" s="1" t="str">
        <f t="shared" si="63"/>
        <v/>
      </c>
      <c r="I946" s="1" t="str">
        <f t="shared" si="64"/>
        <v/>
      </c>
      <c r="J946" s="1" t="str">
        <f t="shared" si="62"/>
        <v/>
      </c>
      <c r="K946">
        <v>30.583333</v>
      </c>
      <c r="L946">
        <v>31.5</v>
      </c>
      <c r="M946" s="1">
        <f>IF(J946="",0,1)</f>
        <v>0</v>
      </c>
      <c r="N946" s="1">
        <f t="shared" si="61"/>
        <v>1</v>
      </c>
      <c r="O946" t="str">
        <f>IF(N946=1,CONCATENATE("["&amp;G946&amp;", "&amp;""""&amp;A946&amp;""""&amp;", "&amp;K946&amp;", "&amp;L946&amp;", "&amp;""""&amp;E946&amp;""""&amp;", "&amp;M946&amp;", "&amp;""""&amp;J946&amp;""""&amp;"], "),"")</f>
        <v xml:space="preserve">[945, "Pi-beseth", 30.583333, 31.5, "Ezek 30:17", 0, ""], </v>
      </c>
    </row>
    <row r="947" spans="1:15">
      <c r="A947" t="s">
        <v>1322</v>
      </c>
      <c r="C947" t="s">
        <v>1323</v>
      </c>
      <c r="D947" t="s">
        <v>1324</v>
      </c>
      <c r="E947" t="s">
        <v>434</v>
      </c>
      <c r="G947" s="1">
        <v>946</v>
      </c>
      <c r="H947" s="1" t="str">
        <f t="shared" si="63"/>
        <v/>
      </c>
      <c r="I947" s="1" t="str">
        <f t="shared" si="64"/>
        <v>?</v>
      </c>
      <c r="J947" s="1" t="str">
        <f t="shared" si="62"/>
        <v>?</v>
      </c>
      <c r="K947">
        <v>29.946580000000001</v>
      </c>
      <c r="L947">
        <v>32.425144000000003</v>
      </c>
      <c r="M947" s="1">
        <f>IF(J947="",0,1)</f>
        <v>1</v>
      </c>
      <c r="N947" s="1">
        <f t="shared" si="61"/>
        <v>1</v>
      </c>
      <c r="O947" t="str">
        <f>IF(N947=1,CONCATENATE("["&amp;G947&amp;", "&amp;""""&amp;A947&amp;""""&amp;", "&amp;K947&amp;", "&amp;L947&amp;", "&amp;""""&amp;E947&amp;""""&amp;", "&amp;M947&amp;", "&amp;""""&amp;J947&amp;""""&amp;"], "),"")</f>
        <v xml:space="preserve">[946, "Pi-hahiroth", 29.94658, 32.425144, "Ex 14:2, Ex 14:9, Num 33:7", 1, "?"], </v>
      </c>
    </row>
    <row r="948" spans="1:15">
      <c r="A948" t="s">
        <v>2274</v>
      </c>
      <c r="C948">
        <v>32.286022000000003</v>
      </c>
      <c r="D948">
        <v>35.022944000000003</v>
      </c>
      <c r="E948" t="s">
        <v>2275</v>
      </c>
      <c r="F948" t="s">
        <v>2276</v>
      </c>
      <c r="G948" s="1">
        <v>947</v>
      </c>
      <c r="H948" s="1" t="str">
        <f t="shared" si="63"/>
        <v/>
      </c>
      <c r="I948" s="1" t="str">
        <f t="shared" si="64"/>
        <v/>
      </c>
      <c r="J948" s="1" t="str">
        <f t="shared" si="62"/>
        <v/>
      </c>
      <c r="K948">
        <v>32.286022000000003</v>
      </c>
      <c r="L948">
        <v>35.022944000000003</v>
      </c>
      <c r="M948" s="1">
        <f>IF(J948="",0,1)</f>
        <v>0</v>
      </c>
      <c r="N948" s="1">
        <f t="shared" si="61"/>
        <v>1</v>
      </c>
      <c r="O948" t="str">
        <f>IF(N948=1,CONCATENATE("["&amp;G948&amp;", "&amp;""""&amp;A948&amp;""""&amp;", "&amp;K948&amp;", "&amp;L948&amp;", "&amp;""""&amp;E948&amp;""""&amp;", "&amp;M948&amp;", "&amp;""""&amp;J948&amp;""""&amp;"], "),"")</f>
        <v xml:space="preserve">[947, "Pirathon", 32.286022, 35.022944, "Judg 12:15, 2 Sam 23:30, 1 Chr 11:31, 1 Chr 27:14", 0, ""], </v>
      </c>
    </row>
    <row r="949" spans="1:15">
      <c r="A949" t="s">
        <v>412</v>
      </c>
      <c r="C949">
        <v>31.765031297033001</v>
      </c>
      <c r="D949">
        <v>35.718565757418098</v>
      </c>
      <c r="E949" t="s">
        <v>2277</v>
      </c>
      <c r="G949" s="1">
        <v>948</v>
      </c>
      <c r="H949" s="1" t="str">
        <f t="shared" si="63"/>
        <v/>
      </c>
      <c r="I949" s="1" t="str">
        <f t="shared" si="64"/>
        <v/>
      </c>
      <c r="J949" s="1" t="str">
        <f t="shared" si="62"/>
        <v/>
      </c>
      <c r="K949">
        <v>31.7650313</v>
      </c>
      <c r="L949">
        <v>35.718565759999997</v>
      </c>
      <c r="M949" s="1">
        <f>IF(J949="",0,1)</f>
        <v>0</v>
      </c>
      <c r="N949" s="1">
        <f t="shared" si="61"/>
        <v>1</v>
      </c>
      <c r="O949" t="str">
        <f>IF(N949=1,CONCATENATE("["&amp;G949&amp;", "&amp;""""&amp;A949&amp;""""&amp;", "&amp;K949&amp;", "&amp;L949&amp;", "&amp;""""&amp;E949&amp;""""&amp;", "&amp;M949&amp;", "&amp;""""&amp;J949&amp;""""&amp;"], "),"")</f>
        <v xml:space="preserve">[948, "Pisgah", 31.7650313, 35.71856576, "Num 21:20, Num 23:14, Deut 3:17, Deut 3:27, Deut 4:49, Deut 34:1, Josh 12:3, Josh 13:20", 0, ""], </v>
      </c>
    </row>
    <row r="950" spans="1:15">
      <c r="A950" t="s">
        <v>2278</v>
      </c>
      <c r="C950" t="s">
        <v>26</v>
      </c>
      <c r="D950" t="s">
        <v>26</v>
      </c>
      <c r="E950" t="s">
        <v>1385</v>
      </c>
      <c r="G950" s="1">
        <v>949</v>
      </c>
      <c r="H950" s="1" t="str">
        <f t="shared" si="63"/>
        <v>?</v>
      </c>
      <c r="I950" s="1" t="str">
        <f t="shared" si="64"/>
        <v>?</v>
      </c>
      <c r="J950" s="1" t="str">
        <f t="shared" si="62"/>
        <v>?</v>
      </c>
      <c r="M950" s="1">
        <f>IF(J950="",0,1)</f>
        <v>1</v>
      </c>
      <c r="N950" s="1">
        <f t="shared" si="61"/>
        <v>0</v>
      </c>
      <c r="O950" t="str">
        <f>IF(N950=1,CONCATENATE("["&amp;G950&amp;", "&amp;""""&amp;A950&amp;""""&amp;", "&amp;K950&amp;", "&amp;L950&amp;", "&amp;""""&amp;E950&amp;""""&amp;", "&amp;M950&amp;", "&amp;""""&amp;J950&amp;""""&amp;"], "),"")</f>
        <v/>
      </c>
    </row>
    <row r="951" spans="1:15">
      <c r="A951" t="s">
        <v>2279</v>
      </c>
      <c r="B951" t="s">
        <v>191</v>
      </c>
      <c r="C951" t="s">
        <v>2280</v>
      </c>
      <c r="D951" t="s">
        <v>2281</v>
      </c>
      <c r="E951" t="s">
        <v>2282</v>
      </c>
      <c r="G951" s="1">
        <v>950</v>
      </c>
      <c r="H951" s="1" t="str">
        <f t="shared" si="63"/>
        <v>~</v>
      </c>
      <c r="I951" s="1" t="str">
        <f t="shared" si="64"/>
        <v/>
      </c>
      <c r="J951" s="1" t="str">
        <f t="shared" si="62"/>
        <v>~</v>
      </c>
      <c r="K951">
        <v>38.316430563930403</v>
      </c>
      <c r="L951">
        <v>31.179486830489701</v>
      </c>
      <c r="M951" s="1">
        <f>IF(J951="",0,1)</f>
        <v>1</v>
      </c>
      <c r="N951" s="1">
        <f t="shared" si="61"/>
        <v>1</v>
      </c>
      <c r="O951" t="str">
        <f>IF(N951=1,CONCATENATE("["&amp;G951&amp;", "&amp;""""&amp;A951&amp;""""&amp;", "&amp;K951&amp;", "&amp;L951&amp;", "&amp;""""&amp;E951&amp;""""&amp;", "&amp;M951&amp;", "&amp;""""&amp;J951&amp;""""&amp;"], "),"")</f>
        <v xml:space="preserve">[950, "Pisidia", 38.3164305639304, 31.1794868304897, "Acts 13:14, Acts 14:24", 1, "~"], </v>
      </c>
    </row>
    <row r="952" spans="1:15">
      <c r="A952" t="s">
        <v>2283</v>
      </c>
      <c r="C952">
        <v>30.593851328176299</v>
      </c>
      <c r="D952">
        <v>32.185558031400099</v>
      </c>
      <c r="E952" t="s">
        <v>2284</v>
      </c>
      <c r="G952" s="1">
        <v>951</v>
      </c>
      <c r="H952" s="1" t="str">
        <f t="shared" si="63"/>
        <v/>
      </c>
      <c r="I952" s="1" t="str">
        <f t="shared" si="64"/>
        <v/>
      </c>
      <c r="J952" s="1" t="str">
        <f t="shared" si="62"/>
        <v/>
      </c>
      <c r="K952">
        <v>30.59385133</v>
      </c>
      <c r="L952">
        <v>32.185558030000003</v>
      </c>
      <c r="M952" s="1">
        <f>IF(J952="",0,1)</f>
        <v>0</v>
      </c>
      <c r="N952" s="1">
        <f t="shared" si="61"/>
        <v>1</v>
      </c>
      <c r="O952" t="str">
        <f>IF(N952=1,CONCATENATE("["&amp;G952&amp;", "&amp;""""&amp;A952&amp;""""&amp;", "&amp;K952&amp;", "&amp;L952&amp;", "&amp;""""&amp;E952&amp;""""&amp;", "&amp;M952&amp;", "&amp;""""&amp;J952&amp;""""&amp;"], "),"")</f>
        <v xml:space="preserve">[951, "Pithom", 30.59385133, 32.18555803, "Ex 1:11", 0, ""], </v>
      </c>
    </row>
    <row r="953" spans="1:15">
      <c r="A953" t="s">
        <v>2285</v>
      </c>
      <c r="B953" t="s">
        <v>114</v>
      </c>
      <c r="C953" t="s">
        <v>115</v>
      </c>
      <c r="D953" t="s">
        <v>116</v>
      </c>
      <c r="E953" t="s">
        <v>2286</v>
      </c>
      <c r="G953" s="1">
        <v>952</v>
      </c>
      <c r="H953" s="1" t="str">
        <f t="shared" si="63"/>
        <v>~</v>
      </c>
      <c r="I953" s="1" t="str">
        <f t="shared" si="64"/>
        <v/>
      </c>
      <c r="J953" s="1" t="str">
        <f t="shared" si="62"/>
        <v>~</v>
      </c>
      <c r="K953">
        <v>31.777443999999999</v>
      </c>
      <c r="L953">
        <v>35.234935</v>
      </c>
      <c r="M953" s="1">
        <f>IF(J953="",0,1)</f>
        <v>1</v>
      </c>
      <c r="N953" s="1">
        <f t="shared" si="61"/>
        <v>1</v>
      </c>
      <c r="O953" t="str">
        <f>IF(N953=1,CONCATENATE("["&amp;G953&amp;", "&amp;""""&amp;A953&amp;""""&amp;", "&amp;K953&amp;", "&amp;L953&amp;", "&amp;""""&amp;E953&amp;""""&amp;", "&amp;M953&amp;", "&amp;""""&amp;J953&amp;""""&amp;"], "),"")</f>
        <v xml:space="preserve">[952, "Place of a Skull", 31.777444, 35.234935, "Matt 27:33, Mark 15:22", 1, "~"], </v>
      </c>
    </row>
    <row r="954" spans="1:15">
      <c r="A954" t="s">
        <v>2287</v>
      </c>
      <c r="B954" t="s">
        <v>1598</v>
      </c>
      <c r="C954" t="s">
        <v>2288</v>
      </c>
      <c r="D954" t="s">
        <v>2289</v>
      </c>
      <c r="E954" t="s">
        <v>2290</v>
      </c>
      <c r="G954" s="1">
        <v>953</v>
      </c>
      <c r="H954" s="1" t="str">
        <f t="shared" si="63"/>
        <v>&gt;</v>
      </c>
      <c r="I954" s="1" t="str">
        <f t="shared" si="64"/>
        <v/>
      </c>
      <c r="J954" s="1" t="str">
        <f t="shared" si="62"/>
        <v>&gt;</v>
      </c>
      <c r="K954">
        <v>31.870601438182899</v>
      </c>
      <c r="L954">
        <v>35.443863712244301</v>
      </c>
      <c r="M954" s="1">
        <f>IF(J954="",0,1)</f>
        <v>1</v>
      </c>
      <c r="N954" s="1">
        <f t="shared" si="61"/>
        <v>1</v>
      </c>
      <c r="O954" t="str">
        <f>IF(N954=1,CONCATENATE("["&amp;G954&amp;", "&amp;""""&amp;A954&amp;""""&amp;", "&amp;K954&amp;", "&amp;L954&amp;", "&amp;""""&amp;E954&amp;""""&amp;", "&amp;M954&amp;", "&amp;""""&amp;J954&amp;""""&amp;"], "),"")</f>
        <v xml:space="preserve">[953, "Plain", 31.8706014381829, 35.4438637122443, "Deut 34:3", 1, "&gt;"], </v>
      </c>
    </row>
    <row r="955" spans="1:15">
      <c r="A955" t="s">
        <v>2291</v>
      </c>
      <c r="C955" t="s">
        <v>2292</v>
      </c>
      <c r="D955" t="s">
        <v>2293</v>
      </c>
      <c r="E955" t="s">
        <v>2294</v>
      </c>
      <c r="F955" t="s">
        <v>49</v>
      </c>
      <c r="G955" s="1">
        <v>954</v>
      </c>
      <c r="H955" s="1" t="str">
        <f t="shared" si="63"/>
        <v>&gt;</v>
      </c>
      <c r="I955" s="1" t="str">
        <f t="shared" si="64"/>
        <v/>
      </c>
      <c r="J955" s="1" t="str">
        <f t="shared" si="62"/>
        <v>&gt;</v>
      </c>
      <c r="K955">
        <v>40.905222000000002</v>
      </c>
      <c r="L955">
        <v>37.799968999999997</v>
      </c>
      <c r="M955" s="1">
        <f>IF(J955="",0,1)</f>
        <v>1</v>
      </c>
      <c r="N955" s="1">
        <f t="shared" si="61"/>
        <v>1</v>
      </c>
      <c r="O955" t="str">
        <f>IF(N955=1,CONCATENATE("["&amp;G955&amp;", "&amp;""""&amp;A955&amp;""""&amp;", "&amp;K955&amp;", "&amp;L955&amp;", "&amp;""""&amp;E955&amp;""""&amp;", "&amp;M955&amp;", "&amp;""""&amp;J955&amp;""""&amp;"], "),"")</f>
        <v xml:space="preserve">[954, "Pontus", 40.905222, 37.799969, "Acts 2:9, Acts 18:2, 1 Pet 1:1", 1, "&gt;"], </v>
      </c>
    </row>
    <row r="956" spans="1:15">
      <c r="A956" t="s">
        <v>2295</v>
      </c>
      <c r="B956" t="s">
        <v>114</v>
      </c>
      <c r="C956" t="s">
        <v>184</v>
      </c>
      <c r="D956" t="s">
        <v>185</v>
      </c>
      <c r="E956" t="s">
        <v>2296</v>
      </c>
      <c r="G956" s="1">
        <v>955</v>
      </c>
      <c r="H956" s="1" t="str">
        <f t="shared" si="63"/>
        <v>&lt;</v>
      </c>
      <c r="I956" s="1" t="str">
        <f t="shared" si="64"/>
        <v/>
      </c>
      <c r="J956" s="1" t="str">
        <f t="shared" si="62"/>
        <v>&lt;</v>
      </c>
      <c r="K956">
        <v>31.777443999999999</v>
      </c>
      <c r="L956">
        <v>35.234935</v>
      </c>
      <c r="M956" s="1">
        <f>IF(J956="",0,1)</f>
        <v>1</v>
      </c>
      <c r="N956" s="1">
        <f t="shared" si="61"/>
        <v>1</v>
      </c>
      <c r="O956" t="str">
        <f>IF(N956=1,CONCATENATE("["&amp;G956&amp;", "&amp;""""&amp;A956&amp;""""&amp;", "&amp;K956&amp;", "&amp;L956&amp;", "&amp;""""&amp;E956&amp;""""&amp;", "&amp;M956&amp;", "&amp;""""&amp;J956&amp;""""&amp;"], "),"")</f>
        <v xml:space="preserve">[955, "Pool of Shelah", 31.777444, 35.234935, "Neh 3:15", 1, "&lt;"], </v>
      </c>
    </row>
    <row r="957" spans="1:15">
      <c r="A957" t="s">
        <v>2297</v>
      </c>
      <c r="B957" t="s">
        <v>114</v>
      </c>
      <c r="C957" t="s">
        <v>184</v>
      </c>
      <c r="D957" t="s">
        <v>185</v>
      </c>
      <c r="E957" t="s">
        <v>2298</v>
      </c>
      <c r="G957" s="1">
        <v>956</v>
      </c>
      <c r="H957" s="1" t="str">
        <f t="shared" si="63"/>
        <v>&lt;</v>
      </c>
      <c r="I957" s="1" t="str">
        <f t="shared" si="64"/>
        <v/>
      </c>
      <c r="J957" s="1" t="str">
        <f t="shared" si="62"/>
        <v>&lt;</v>
      </c>
      <c r="K957">
        <v>31.777443999999999</v>
      </c>
      <c r="L957">
        <v>35.234935</v>
      </c>
      <c r="M957" s="1">
        <f>IF(J957="",0,1)</f>
        <v>1</v>
      </c>
      <c r="N957" s="1">
        <f t="shared" si="61"/>
        <v>1</v>
      </c>
      <c r="O957" t="str">
        <f>IF(N957=1,CONCATENATE("["&amp;G957&amp;", "&amp;""""&amp;A957&amp;""""&amp;", "&amp;K957&amp;", "&amp;L957&amp;", "&amp;""""&amp;E957&amp;""""&amp;", "&amp;M957&amp;", "&amp;""""&amp;J957&amp;""""&amp;"], "),"")</f>
        <v xml:space="preserve">[956, "Potsherd Gate", 31.777444, 35.234935, "Jer 19:2", 1, "&lt;"], </v>
      </c>
    </row>
    <row r="958" spans="1:15">
      <c r="A958" t="s">
        <v>2299</v>
      </c>
      <c r="B958" t="s">
        <v>42</v>
      </c>
      <c r="C958">
        <v>32.927582999999998</v>
      </c>
      <c r="D958">
        <v>35.081555000000002</v>
      </c>
      <c r="E958" t="s">
        <v>2300</v>
      </c>
      <c r="G958" s="1">
        <v>957</v>
      </c>
      <c r="H958" s="1" t="str">
        <f t="shared" si="63"/>
        <v/>
      </c>
      <c r="I958" s="1" t="str">
        <f t="shared" si="64"/>
        <v/>
      </c>
      <c r="J958" s="1" t="str">
        <f t="shared" si="62"/>
        <v/>
      </c>
      <c r="K958">
        <v>32.927582999999998</v>
      </c>
      <c r="L958">
        <v>35.081555000000002</v>
      </c>
      <c r="M958" s="1">
        <f>IF(J958="",0,1)</f>
        <v>0</v>
      </c>
      <c r="N958" s="1">
        <f t="shared" si="61"/>
        <v>1</v>
      </c>
      <c r="O958" t="str">
        <f>IF(N958=1,CONCATENATE("["&amp;G958&amp;", "&amp;""""&amp;A958&amp;""""&amp;", "&amp;K958&amp;", "&amp;L958&amp;", "&amp;""""&amp;E958&amp;""""&amp;", "&amp;M958&amp;", "&amp;""""&amp;J958&amp;""""&amp;"], "),"")</f>
        <v xml:space="preserve">[957, "Ptolemais", 32.927583, 35.081555, "Acts 21:7", 0, ""], </v>
      </c>
    </row>
    <row r="959" spans="1:15">
      <c r="A959" t="s">
        <v>2301</v>
      </c>
      <c r="B959" t="s">
        <v>870</v>
      </c>
      <c r="C959" t="s">
        <v>1802</v>
      </c>
      <c r="D959" t="s">
        <v>1803</v>
      </c>
      <c r="E959" t="s">
        <v>2302</v>
      </c>
      <c r="G959" s="1">
        <v>958</v>
      </c>
      <c r="H959" s="1" t="str">
        <f t="shared" si="63"/>
        <v>&gt;</v>
      </c>
      <c r="I959" s="1" t="str">
        <f t="shared" si="64"/>
        <v/>
      </c>
      <c r="J959" s="1" t="str">
        <f t="shared" si="62"/>
        <v>&gt;</v>
      </c>
      <c r="K959">
        <v>32.824978999999999</v>
      </c>
      <c r="L959">
        <v>21.858301000000001</v>
      </c>
      <c r="M959" s="1">
        <f>IF(J959="",0,1)</f>
        <v>1</v>
      </c>
      <c r="N959" s="1">
        <f t="shared" si="61"/>
        <v>1</v>
      </c>
      <c r="O959" t="str">
        <f>IF(N959=1,CONCATENATE("["&amp;G959&amp;", "&amp;""""&amp;A959&amp;""""&amp;", "&amp;K959&amp;", "&amp;L959&amp;", "&amp;""""&amp;E959&amp;""""&amp;", "&amp;M959&amp;", "&amp;""""&amp;J959&amp;""""&amp;"], "),"")</f>
        <v xml:space="preserve">[958, "Pul", 32.824979, 21.858301, "Isa 66:19", 1, "&gt;"], </v>
      </c>
    </row>
    <row r="960" spans="1:15">
      <c r="A960" t="s">
        <v>2303</v>
      </c>
      <c r="B960" t="s">
        <v>136</v>
      </c>
      <c r="C960" t="s">
        <v>1355</v>
      </c>
      <c r="D960" t="s">
        <v>1356</v>
      </c>
      <c r="E960" t="s">
        <v>2304</v>
      </c>
      <c r="G960" s="1">
        <v>959</v>
      </c>
      <c r="H960" s="1" t="str">
        <f t="shared" si="63"/>
        <v>~</v>
      </c>
      <c r="I960" s="1" t="str">
        <f t="shared" si="64"/>
        <v/>
      </c>
      <c r="J960" s="1" t="str">
        <f t="shared" si="62"/>
        <v>~</v>
      </c>
      <c r="K960">
        <v>31.496845137106</v>
      </c>
      <c r="L960">
        <v>35.7828410529699</v>
      </c>
      <c r="M960" s="1">
        <f>IF(J960="",0,1)</f>
        <v>1</v>
      </c>
      <c r="N960" s="1">
        <f t="shared" si="61"/>
        <v>1</v>
      </c>
      <c r="O960" t="str">
        <f>IF(N960=1,CONCATENATE("["&amp;G960&amp;", "&amp;""""&amp;A960&amp;""""&amp;", "&amp;K960&amp;", "&amp;L960&amp;", "&amp;""""&amp;E960&amp;""""&amp;", "&amp;M960&amp;", "&amp;""""&amp;J960&amp;""""&amp;"], "),"")</f>
        <v xml:space="preserve">[959, "Punon", 31.496845137106, 35.7828410529699, "Num 33:42, Num 33:43", 1, "~"], </v>
      </c>
    </row>
    <row r="961" spans="1:15">
      <c r="A961" t="s">
        <v>2305</v>
      </c>
      <c r="B961" t="s">
        <v>870</v>
      </c>
      <c r="C961" t="s">
        <v>1802</v>
      </c>
      <c r="D961" t="s">
        <v>1803</v>
      </c>
      <c r="E961" t="s">
        <v>2306</v>
      </c>
      <c r="F961" t="s">
        <v>26</v>
      </c>
      <c r="G961" s="1">
        <v>960</v>
      </c>
      <c r="H961" s="1" t="str">
        <f t="shared" si="63"/>
        <v>&gt;</v>
      </c>
      <c r="I961" s="1" t="str">
        <f t="shared" si="64"/>
        <v/>
      </c>
      <c r="J961" s="1" t="str">
        <f t="shared" si="62"/>
        <v>&gt;</v>
      </c>
      <c r="K961">
        <v>32.824978999999999</v>
      </c>
      <c r="L961">
        <v>21.858301000000001</v>
      </c>
      <c r="M961" s="1">
        <f>IF(J961="",0,1)</f>
        <v>1</v>
      </c>
      <c r="N961" s="1">
        <f t="shared" si="61"/>
        <v>1</v>
      </c>
      <c r="O961" t="str">
        <f>IF(N961=1,CONCATENATE("["&amp;G961&amp;", "&amp;""""&amp;A961&amp;""""&amp;", "&amp;K961&amp;", "&amp;L961&amp;", "&amp;""""&amp;E961&amp;""""&amp;", "&amp;M961&amp;", "&amp;""""&amp;J961&amp;""""&amp;"], "),"")</f>
        <v xml:space="preserve">[960, "Put", 32.824979, 21.858301, "Jer 46:9, Ezek 27:10, Ezek 30:5, Ezek 38:5, Nahum 3:9", 1, "&gt;"], </v>
      </c>
    </row>
    <row r="962" spans="1:15">
      <c r="A962" t="s">
        <v>2307</v>
      </c>
      <c r="C962">
        <v>40.835630652970799</v>
      </c>
      <c r="D962">
        <v>14.2677438666742</v>
      </c>
      <c r="E962" t="s">
        <v>2308</v>
      </c>
      <c r="G962" s="1">
        <v>961</v>
      </c>
      <c r="H962" s="1" t="str">
        <f t="shared" si="63"/>
        <v/>
      </c>
      <c r="I962" s="1" t="str">
        <f t="shared" si="64"/>
        <v/>
      </c>
      <c r="J962" s="1" t="str">
        <f t="shared" si="62"/>
        <v/>
      </c>
      <c r="K962">
        <v>40.835630649999999</v>
      </c>
      <c r="L962">
        <v>14.26774387</v>
      </c>
      <c r="M962" s="1">
        <f>IF(J962="",0,1)</f>
        <v>0</v>
      </c>
      <c r="N962" s="1">
        <f t="shared" si="61"/>
        <v>1</v>
      </c>
      <c r="O962" t="str">
        <f>IF(N962=1,CONCATENATE("["&amp;G962&amp;", "&amp;""""&amp;A962&amp;""""&amp;", "&amp;K962&amp;", "&amp;L962&amp;", "&amp;""""&amp;E962&amp;""""&amp;", "&amp;M962&amp;", "&amp;""""&amp;J962&amp;""""&amp;"], "),"")</f>
        <v xml:space="preserve">[961, "Puteoli", 40.83563065, 14.26774387, "Acts 28:13", 0, ""], </v>
      </c>
    </row>
    <row r="963" spans="1:15">
      <c r="A963" t="s">
        <v>2309</v>
      </c>
      <c r="C963" t="s">
        <v>2310</v>
      </c>
      <c r="D963" t="s">
        <v>2311</v>
      </c>
      <c r="E963" t="s">
        <v>2312</v>
      </c>
      <c r="F963" t="s">
        <v>26</v>
      </c>
      <c r="G963" s="1">
        <v>962</v>
      </c>
      <c r="H963" s="1" t="str">
        <f t="shared" si="63"/>
        <v>~</v>
      </c>
      <c r="I963" s="1" t="str">
        <f t="shared" si="64"/>
        <v/>
      </c>
      <c r="J963" s="1" t="str">
        <f t="shared" si="62"/>
        <v>~</v>
      </c>
      <c r="K963">
        <v>15.68</v>
      </c>
      <c r="L963">
        <v>42.78</v>
      </c>
      <c r="M963" s="1">
        <f>IF(J963="",0,1)</f>
        <v>1</v>
      </c>
      <c r="N963" s="1">
        <f t="shared" ref="N963:N1026" si="65">IF(AND(K963&lt;&gt;"",L963&lt;&gt;""),1,0)</f>
        <v>1</v>
      </c>
      <c r="O963" t="str">
        <f>IF(N963=1,CONCATENATE("["&amp;G963&amp;", "&amp;""""&amp;A963&amp;""""&amp;", "&amp;K963&amp;", "&amp;L963&amp;", "&amp;""""&amp;E963&amp;""""&amp;", "&amp;M963&amp;", "&amp;""""&amp;J963&amp;""""&amp;"], "),"")</f>
        <v xml:space="preserve">[962, "Raamah", 15.68, 42.78, "Ezek 27:22", 1, "~"], </v>
      </c>
    </row>
    <row r="964" spans="1:15">
      <c r="A964" t="s">
        <v>2313</v>
      </c>
      <c r="B964" t="s">
        <v>2283</v>
      </c>
      <c r="C964" t="s">
        <v>2314</v>
      </c>
      <c r="D964" t="s">
        <v>2315</v>
      </c>
      <c r="E964" t="s">
        <v>2284</v>
      </c>
      <c r="G964" s="1">
        <v>963</v>
      </c>
      <c r="H964" s="1" t="str">
        <f t="shared" si="63"/>
        <v>~</v>
      </c>
      <c r="I964" s="1" t="str">
        <f t="shared" si="64"/>
        <v/>
      </c>
      <c r="J964" s="1" t="str">
        <f t="shared" si="62"/>
        <v>~</v>
      </c>
      <c r="K964">
        <v>30.593851328176299</v>
      </c>
      <c r="L964">
        <v>32.185558031400099</v>
      </c>
      <c r="M964" s="1">
        <f>IF(J964="",0,1)</f>
        <v>1</v>
      </c>
      <c r="N964" s="1">
        <f t="shared" si="65"/>
        <v>1</v>
      </c>
      <c r="O964" t="str">
        <f>IF(N964=1,CONCATENATE("["&amp;G964&amp;", "&amp;""""&amp;A964&amp;""""&amp;", "&amp;K964&amp;", "&amp;L964&amp;", "&amp;""""&amp;E964&amp;""""&amp;", "&amp;M964&amp;", "&amp;""""&amp;J964&amp;""""&amp;"], "),"")</f>
        <v xml:space="preserve">[963, "Raamses", 30.5938513281763, 32.1855580314001, "Ex 1:11", 1, "~"], </v>
      </c>
    </row>
    <row r="965" spans="1:15">
      <c r="A965" t="s">
        <v>2316</v>
      </c>
      <c r="B965" t="s">
        <v>164</v>
      </c>
      <c r="C965">
        <v>31.950188554684601</v>
      </c>
      <c r="D965">
        <v>35.924131358727401</v>
      </c>
      <c r="E965" t="s">
        <v>2317</v>
      </c>
      <c r="G965" s="1">
        <v>964</v>
      </c>
      <c r="H965" s="1" t="str">
        <f t="shared" si="63"/>
        <v/>
      </c>
      <c r="I965" s="1" t="str">
        <f t="shared" si="64"/>
        <v/>
      </c>
      <c r="J965" s="1" t="str">
        <f t="shared" si="62"/>
        <v/>
      </c>
      <c r="K965">
        <v>31.95018855</v>
      </c>
      <c r="L965">
        <v>35.924131359999997</v>
      </c>
      <c r="M965" s="1">
        <f>IF(J965="",0,1)</f>
        <v>0</v>
      </c>
      <c r="N965" s="1">
        <f t="shared" si="65"/>
        <v>1</v>
      </c>
      <c r="O965" t="str">
        <f>IF(N965=1,CONCATENATE("["&amp;G965&amp;", "&amp;""""&amp;A965&amp;""""&amp;", "&amp;K965&amp;", "&amp;L965&amp;", "&amp;""""&amp;E965&amp;""""&amp;", "&amp;M965&amp;", "&amp;""""&amp;J965&amp;""""&amp;"], "),"")</f>
        <v xml:space="preserve">[964, "Rabbah", 31.95018855, 35.92413136, "Deut 3:11, Josh 13:25, Josh 15:60, 2 Sam 11:1, 2 Sam 12:26, 2 Sam 12:27, 2 Sam 12:29, 2 Sam 17:27, 1 Chr 20:1, Jer 49:2, Jer 49:3, Ezek 21:20, Ezek 25:5, Amos 1:14", 0, ""], </v>
      </c>
    </row>
    <row r="966" spans="1:15">
      <c r="A966" t="s">
        <v>2318</v>
      </c>
      <c r="C966">
        <v>32.391416</v>
      </c>
      <c r="D966">
        <v>35.377302</v>
      </c>
      <c r="E966" t="s">
        <v>950</v>
      </c>
      <c r="G966" s="1">
        <v>965</v>
      </c>
      <c r="H966" s="1" t="str">
        <f t="shared" si="63"/>
        <v/>
      </c>
      <c r="I966" s="1" t="str">
        <f t="shared" si="64"/>
        <v/>
      </c>
      <c r="J966" s="1" t="str">
        <f t="shared" si="62"/>
        <v/>
      </c>
      <c r="K966">
        <v>32.391416</v>
      </c>
      <c r="L966">
        <v>35.377302</v>
      </c>
      <c r="M966" s="1">
        <f>IF(J966="",0,1)</f>
        <v>0</v>
      </c>
      <c r="N966" s="1">
        <f t="shared" si="65"/>
        <v>1</v>
      </c>
      <c r="O966" t="str">
        <f>IF(N966=1,CONCATENATE("["&amp;G966&amp;", "&amp;""""&amp;A966&amp;""""&amp;", "&amp;K966&amp;", "&amp;L966&amp;", "&amp;""""&amp;E966&amp;""""&amp;", "&amp;M966&amp;", "&amp;""""&amp;J966&amp;""""&amp;"], "),"")</f>
        <v xml:space="preserve">[965, "Rabbith", 32.391416, 35.377302, "Josh 19:20", 0, ""], </v>
      </c>
    </row>
    <row r="967" spans="1:15">
      <c r="A967" t="s">
        <v>2319</v>
      </c>
      <c r="B967" t="s">
        <v>764</v>
      </c>
      <c r="C967">
        <v>31.433331516746001</v>
      </c>
      <c r="D967">
        <v>35.133331885308003</v>
      </c>
      <c r="E967" t="s">
        <v>2320</v>
      </c>
      <c r="G967" s="1">
        <v>966</v>
      </c>
      <c r="H967" s="1" t="str">
        <f t="shared" si="63"/>
        <v/>
      </c>
      <c r="I967" s="1" t="str">
        <f t="shared" si="64"/>
        <v/>
      </c>
      <c r="J967" s="1" t="str">
        <f t="shared" si="62"/>
        <v/>
      </c>
      <c r="K967">
        <v>31.433331519999999</v>
      </c>
      <c r="L967">
        <v>35.133331890000001</v>
      </c>
      <c r="M967" s="1">
        <f>IF(J967="",0,1)</f>
        <v>0</v>
      </c>
      <c r="N967" s="1">
        <f t="shared" si="65"/>
        <v>1</v>
      </c>
      <c r="O967" t="str">
        <f>IF(N967=1,CONCATENATE("["&amp;G967&amp;", "&amp;""""&amp;A967&amp;""""&amp;", "&amp;K967&amp;", "&amp;L967&amp;", "&amp;""""&amp;E967&amp;""""&amp;", "&amp;M967&amp;", "&amp;""""&amp;J967&amp;""""&amp;"], "),"")</f>
        <v xml:space="preserve">[966, "Racal", 31.43333152, 35.13333189, "1 Sam 30:29", 0, ""], </v>
      </c>
    </row>
    <row r="968" spans="1:15">
      <c r="A968" t="s">
        <v>2321</v>
      </c>
      <c r="B968" t="s">
        <v>832</v>
      </c>
      <c r="C968" t="s">
        <v>975</v>
      </c>
      <c r="D968" t="s">
        <v>976</v>
      </c>
      <c r="E968" t="s">
        <v>2322</v>
      </c>
      <c r="G968" s="1">
        <v>967</v>
      </c>
      <c r="H968" s="1" t="str">
        <f t="shared" si="63"/>
        <v>&gt;</v>
      </c>
      <c r="I968" s="1" t="str">
        <f t="shared" si="64"/>
        <v/>
      </c>
      <c r="J968" s="1" t="str">
        <f t="shared" ref="J968:J1031" si="66">IF(H968&lt;&gt;"",H968,IF(I968&lt;&gt;"",I968,""))</f>
        <v>&gt;</v>
      </c>
      <c r="K968">
        <v>30.108086</v>
      </c>
      <c r="L968">
        <v>31.33822</v>
      </c>
      <c r="M968" s="1">
        <f>IF(J968="",0,1)</f>
        <v>1</v>
      </c>
      <c r="N968" s="1">
        <f t="shared" si="65"/>
        <v>1</v>
      </c>
      <c r="O968" t="str">
        <f>IF(N968=1,CONCATENATE("["&amp;G968&amp;", "&amp;""""&amp;A968&amp;""""&amp;", "&amp;K968&amp;", "&amp;L968&amp;", "&amp;""""&amp;E968&amp;""""&amp;", "&amp;M968&amp;", "&amp;""""&amp;J968&amp;""""&amp;"], "),"")</f>
        <v xml:space="preserve">[967, "Rahab", 30.108086, 31.33822, "Job 9:13, Job 26:12, Ps 87:4, Ps 89:10, Isa 30:7, Isa 51:9", 1, "&gt;"], </v>
      </c>
    </row>
    <row r="969" spans="1:15">
      <c r="A969" t="s">
        <v>2323</v>
      </c>
      <c r="B969" t="s">
        <v>2324</v>
      </c>
      <c r="C969">
        <v>32.795537994444601</v>
      </c>
      <c r="D969">
        <v>35.5292203981951</v>
      </c>
      <c r="E969" t="s">
        <v>810</v>
      </c>
      <c r="G969" s="1">
        <v>968</v>
      </c>
      <c r="H969" s="1" t="str">
        <f t="shared" si="63"/>
        <v/>
      </c>
      <c r="I969" s="1" t="str">
        <f t="shared" si="64"/>
        <v/>
      </c>
      <c r="J969" s="1" t="str">
        <f t="shared" si="66"/>
        <v/>
      </c>
      <c r="K969">
        <v>32.79553799</v>
      </c>
      <c r="L969">
        <v>35.5292204</v>
      </c>
      <c r="M969" s="1">
        <f>IF(J969="",0,1)</f>
        <v>0</v>
      </c>
      <c r="N969" s="1">
        <f t="shared" si="65"/>
        <v>1</v>
      </c>
      <c r="O969" t="str">
        <f>IF(N969=1,CONCATENATE("["&amp;G969&amp;", "&amp;""""&amp;A969&amp;""""&amp;", "&amp;K969&amp;", "&amp;L969&amp;", "&amp;""""&amp;E969&amp;""""&amp;", "&amp;M969&amp;", "&amp;""""&amp;J969&amp;""""&amp;"], "),"")</f>
        <v xml:space="preserve">[968, "Rakkath", 32.79553799, 35.5292204, "Josh 19:35", 0, ""], </v>
      </c>
    </row>
    <row r="970" spans="1:15">
      <c r="A970" t="s">
        <v>1919</v>
      </c>
      <c r="C970">
        <v>32.132897999999997</v>
      </c>
      <c r="D970">
        <v>34.788144000000003</v>
      </c>
      <c r="E970" t="s">
        <v>1922</v>
      </c>
      <c r="F970" t="s">
        <v>370</v>
      </c>
      <c r="G970" s="1">
        <v>969</v>
      </c>
      <c r="H970" s="1" t="str">
        <f t="shared" si="63"/>
        <v/>
      </c>
      <c r="I970" s="1" t="str">
        <f t="shared" si="64"/>
        <v/>
      </c>
      <c r="J970" s="1" t="str">
        <f t="shared" si="66"/>
        <v/>
      </c>
      <c r="K970">
        <v>32.132897999999997</v>
      </c>
      <c r="L970">
        <v>34.788144000000003</v>
      </c>
      <c r="M970" s="1">
        <f>IF(J970="",0,1)</f>
        <v>0</v>
      </c>
      <c r="N970" s="1">
        <f t="shared" si="65"/>
        <v>1</v>
      </c>
      <c r="O970" t="str">
        <f>IF(N970=1,CONCATENATE("["&amp;G970&amp;", "&amp;""""&amp;A970&amp;""""&amp;", "&amp;K970&amp;", "&amp;L970&amp;", "&amp;""""&amp;E970&amp;""""&amp;", "&amp;M970&amp;", "&amp;""""&amp;J970&amp;""""&amp;"], "),"")</f>
        <v xml:space="preserve">[969, "Rakkon", 32.132898, 34.788144, "Josh 19:46", 0, ""], </v>
      </c>
    </row>
    <row r="971" spans="1:15">
      <c r="A971" t="s">
        <v>2325</v>
      </c>
      <c r="C971">
        <v>31.8963786353243</v>
      </c>
      <c r="D971">
        <v>35.201730689777001</v>
      </c>
      <c r="E971" t="s">
        <v>2326</v>
      </c>
      <c r="G971" s="1">
        <v>970</v>
      </c>
      <c r="H971" s="1" t="str">
        <f t="shared" si="63"/>
        <v/>
      </c>
      <c r="I971" s="1" t="str">
        <f t="shared" si="64"/>
        <v/>
      </c>
      <c r="J971" s="1" t="str">
        <f t="shared" si="66"/>
        <v/>
      </c>
      <c r="K971">
        <v>31.896378639999998</v>
      </c>
      <c r="L971">
        <v>35.201730689999998</v>
      </c>
      <c r="M971" s="1">
        <f>IF(J971="",0,1)</f>
        <v>0</v>
      </c>
      <c r="N971" s="1">
        <f t="shared" si="65"/>
        <v>1</v>
      </c>
      <c r="O971" t="str">
        <f>IF(N971=1,CONCATENATE("["&amp;G971&amp;", "&amp;""""&amp;A971&amp;""""&amp;", "&amp;K971&amp;", "&amp;L971&amp;", "&amp;""""&amp;E971&amp;""""&amp;", "&amp;M971&amp;", "&amp;""""&amp;J971&amp;""""&amp;"], "),"")</f>
        <v xml:space="preserve">[970, "Ramah 1", 31.89637864, 35.20173069, "Josh 18:25, Josh 19:8, Judg 4:5, Judg 19:13, 1 Kgs 15:17, 1 Kgs 15:21, 1 Kgs 15:22, 2 Chr 16:1, 2 Chr 16:5, 2 Chr 16:6, Ezra 2:26, Neh 7:30, Neh 11:33, Isa 10:29, Jer 31:15, Jer 40:1, Hos 5:8, Matt 2:18", 0, ""], </v>
      </c>
    </row>
    <row r="972" spans="1:15">
      <c r="A972" t="s">
        <v>2327</v>
      </c>
      <c r="C972">
        <v>33.111077999999999</v>
      </c>
      <c r="D972">
        <v>35.310464000000003</v>
      </c>
      <c r="E972" t="s">
        <v>1493</v>
      </c>
      <c r="G972" s="1">
        <v>971</v>
      </c>
      <c r="H972" s="1" t="str">
        <f t="shared" si="63"/>
        <v/>
      </c>
      <c r="I972" s="1" t="str">
        <f t="shared" si="64"/>
        <v/>
      </c>
      <c r="J972" s="1" t="str">
        <f t="shared" si="66"/>
        <v/>
      </c>
      <c r="K972">
        <v>33.111077999999999</v>
      </c>
      <c r="L972">
        <v>35.310464000000003</v>
      </c>
      <c r="M972" s="1">
        <f>IF(J972="",0,1)</f>
        <v>0</v>
      </c>
      <c r="N972" s="1">
        <f t="shared" si="65"/>
        <v>1</v>
      </c>
      <c r="O972" t="str">
        <f>IF(N972=1,CONCATENATE("["&amp;G972&amp;", "&amp;""""&amp;A972&amp;""""&amp;", "&amp;K972&amp;", "&amp;L972&amp;", "&amp;""""&amp;E972&amp;""""&amp;", "&amp;M972&amp;", "&amp;""""&amp;J972&amp;""""&amp;"], "),"")</f>
        <v xml:space="preserve">[971, "Ramah 2", 33.111078, 35.310464, "Josh 19:29", 0, ""], </v>
      </c>
    </row>
    <row r="973" spans="1:15">
      <c r="A973" t="s">
        <v>2328</v>
      </c>
      <c r="C973">
        <v>32.939010000000003</v>
      </c>
      <c r="D973">
        <v>35.368122999999997</v>
      </c>
      <c r="E973" t="s">
        <v>65</v>
      </c>
      <c r="G973" s="1">
        <v>972</v>
      </c>
      <c r="H973" s="1" t="str">
        <f t="shared" ref="H973:H1036" si="67">IF(ISNUMBER(LEFT(C973,1)*1),"",LEFT(C973,1))</f>
        <v/>
      </c>
      <c r="I973" s="1" t="str">
        <f t="shared" ref="I973:I1036" si="68">IF(ISNUMBER(RIGHT(C973,1)*1),"",RIGHT(C973,1))</f>
        <v/>
      </c>
      <c r="J973" s="1" t="str">
        <f t="shared" si="66"/>
        <v/>
      </c>
      <c r="K973">
        <v>32.939010000000003</v>
      </c>
      <c r="L973">
        <v>35.368122999999997</v>
      </c>
      <c r="M973" s="1">
        <f>IF(J973="",0,1)</f>
        <v>0</v>
      </c>
      <c r="N973" s="1">
        <f t="shared" si="65"/>
        <v>1</v>
      </c>
      <c r="O973" t="str">
        <f>IF(N973=1,CONCATENATE("["&amp;G973&amp;", "&amp;""""&amp;A973&amp;""""&amp;", "&amp;K973&amp;", "&amp;L973&amp;", "&amp;""""&amp;E973&amp;""""&amp;", "&amp;M973&amp;", "&amp;""""&amp;J973&amp;""""&amp;"], "),"")</f>
        <v xml:space="preserve">[972, "Ramah 3", 32.93901, 35.368123, "Josh 19:36", 0, ""], </v>
      </c>
    </row>
    <row r="974" spans="1:15">
      <c r="A974" t="s">
        <v>2329</v>
      </c>
      <c r="B974" t="s">
        <v>248</v>
      </c>
      <c r="C974">
        <v>31.832739470232099</v>
      </c>
      <c r="D974">
        <v>35.1801628605877</v>
      </c>
      <c r="E974" t="s">
        <v>2330</v>
      </c>
      <c r="G974" s="1">
        <v>973</v>
      </c>
      <c r="H974" s="1" t="str">
        <f t="shared" si="67"/>
        <v/>
      </c>
      <c r="I974" s="1" t="str">
        <f t="shared" si="68"/>
        <v/>
      </c>
      <c r="J974" s="1" t="str">
        <f t="shared" si="66"/>
        <v/>
      </c>
      <c r="K974">
        <v>31.83273947</v>
      </c>
      <c r="L974">
        <v>35.180162860000003</v>
      </c>
      <c r="M974" s="1">
        <f>IF(J974="",0,1)</f>
        <v>0</v>
      </c>
      <c r="N974" s="1">
        <f t="shared" si="65"/>
        <v>1</v>
      </c>
      <c r="O974" t="str">
        <f>IF(N974=1,CONCATENATE("["&amp;G974&amp;", "&amp;""""&amp;A974&amp;""""&amp;", "&amp;K974&amp;", "&amp;L974&amp;", "&amp;""""&amp;E974&amp;""""&amp;", "&amp;M974&amp;", "&amp;""""&amp;J974&amp;""""&amp;"], "),"")</f>
        <v xml:space="preserve">[973, "Ramah 4", 31.83273947, 35.18016286, "1 Sam 1:19, 1 Sam 2:11, 1 Sam 7:17, 1 Sam 8:4, 1 Sam 15:34, 1 Sam 16:13, 1 Sam 19:18, 1 Sam 19:19, 1 Sam 19:22, 1 Sam 19:23, 1 Sam 20:1, 1 Sam 25:1, 1 Sam 28:3", 0, ""], </v>
      </c>
    </row>
    <row r="975" spans="1:15">
      <c r="A975" t="s">
        <v>2331</v>
      </c>
      <c r="B975" t="s">
        <v>1150</v>
      </c>
      <c r="C975">
        <v>32.5652675736684</v>
      </c>
      <c r="D975">
        <v>36.0055593087964</v>
      </c>
      <c r="E975" t="s">
        <v>2332</v>
      </c>
      <c r="G975" s="1">
        <v>974</v>
      </c>
      <c r="H975" s="1" t="str">
        <f t="shared" si="67"/>
        <v/>
      </c>
      <c r="I975" s="1" t="str">
        <f t="shared" si="68"/>
        <v/>
      </c>
      <c r="J975" s="1" t="str">
        <f t="shared" si="66"/>
        <v/>
      </c>
      <c r="K975">
        <v>32.565267570000003</v>
      </c>
      <c r="L975">
        <v>36.005559310000002</v>
      </c>
      <c r="M975" s="1">
        <f>IF(J975="",0,1)</f>
        <v>0</v>
      </c>
      <c r="N975" s="1">
        <f t="shared" si="65"/>
        <v>1</v>
      </c>
      <c r="O975" t="str">
        <f>IF(N975=1,CONCATENATE("["&amp;G975&amp;", "&amp;""""&amp;A975&amp;""""&amp;", "&amp;K975&amp;", "&amp;L975&amp;", "&amp;""""&amp;E975&amp;""""&amp;", "&amp;M975&amp;", "&amp;""""&amp;J975&amp;""""&amp;"], "),"")</f>
        <v xml:space="preserve">[974, "Ramah 5", 32.56526757, 36.00555931, "2 Kgs 8:29, 2 Chr 22:6", 0, ""], </v>
      </c>
    </row>
    <row r="976" spans="1:15">
      <c r="A976" t="s">
        <v>2333</v>
      </c>
      <c r="B976" t="s">
        <v>248</v>
      </c>
      <c r="C976">
        <v>31.832739470232099</v>
      </c>
      <c r="D976">
        <v>35.1801628605877</v>
      </c>
      <c r="E976" t="s">
        <v>2334</v>
      </c>
      <c r="G976" s="1">
        <v>975</v>
      </c>
      <c r="H976" s="1" t="str">
        <f t="shared" si="67"/>
        <v/>
      </c>
      <c r="I976" s="1" t="str">
        <f t="shared" si="68"/>
        <v/>
      </c>
      <c r="J976" s="1" t="str">
        <f t="shared" si="66"/>
        <v/>
      </c>
      <c r="K976">
        <v>31.83273947</v>
      </c>
      <c r="L976">
        <v>35.180162860000003</v>
      </c>
      <c r="M976" s="1">
        <f>IF(J976="",0,1)</f>
        <v>0</v>
      </c>
      <c r="N976" s="1">
        <f t="shared" si="65"/>
        <v>1</v>
      </c>
      <c r="O976" t="str">
        <f>IF(N976=1,CONCATENATE("["&amp;G976&amp;", "&amp;""""&amp;A976&amp;""""&amp;", "&amp;K976&amp;", "&amp;L976&amp;", "&amp;""""&amp;E976&amp;""""&amp;", "&amp;M976&amp;", "&amp;""""&amp;J976&amp;""""&amp;"], "),"")</f>
        <v xml:space="preserve">[975, "Ramathaim-zophim", 31.83273947, 35.18016286, "1 Sam 1:1", 0, ""], </v>
      </c>
    </row>
    <row r="977" spans="1:15">
      <c r="A977" t="s">
        <v>2335</v>
      </c>
      <c r="B977" t="s">
        <v>653</v>
      </c>
      <c r="C977" t="s">
        <v>1046</v>
      </c>
      <c r="D977" t="s">
        <v>1047</v>
      </c>
      <c r="E977" t="s">
        <v>2336</v>
      </c>
      <c r="G977" s="1">
        <v>976</v>
      </c>
      <c r="H977" s="1" t="str">
        <f t="shared" si="67"/>
        <v>~</v>
      </c>
      <c r="I977" s="1" t="str">
        <f t="shared" si="68"/>
        <v/>
      </c>
      <c r="J977" s="1" t="str">
        <f t="shared" si="66"/>
        <v>~</v>
      </c>
      <c r="K977">
        <v>31.7527483581148</v>
      </c>
      <c r="L977">
        <v>34.976609131477304</v>
      </c>
      <c r="M977" s="1">
        <f>IF(J977="",0,1)</f>
        <v>1</v>
      </c>
      <c r="N977" s="1">
        <f t="shared" si="65"/>
        <v>1</v>
      </c>
      <c r="O977" t="str">
        <f>IF(N977=1,CONCATENATE("["&amp;G977&amp;", "&amp;""""&amp;A977&amp;""""&amp;", "&amp;K977&amp;", "&amp;L977&amp;", "&amp;""""&amp;E977&amp;""""&amp;", "&amp;M977&amp;", "&amp;""""&amp;J977&amp;""""&amp;"], "),"")</f>
        <v xml:space="preserve">[976, "Ramath-lehi", 31.7527483581148, 34.9766091314773, "Judg 15:17", 1, "~"], </v>
      </c>
    </row>
    <row r="978" spans="1:15">
      <c r="A978" t="s">
        <v>2337</v>
      </c>
      <c r="B978" t="s">
        <v>1150</v>
      </c>
      <c r="C978">
        <v>32.5652675736684</v>
      </c>
      <c r="D978">
        <v>36.0055593087964</v>
      </c>
      <c r="E978" t="s">
        <v>672</v>
      </c>
      <c r="G978" s="1">
        <v>977</v>
      </c>
      <c r="H978" s="1" t="str">
        <f t="shared" si="67"/>
        <v/>
      </c>
      <c r="I978" s="1" t="str">
        <f t="shared" si="68"/>
        <v/>
      </c>
      <c r="J978" s="1" t="str">
        <f t="shared" si="66"/>
        <v/>
      </c>
      <c r="K978">
        <v>32.565267570000003</v>
      </c>
      <c r="L978">
        <v>36.005559310000002</v>
      </c>
      <c r="M978" s="1">
        <f>IF(J978="",0,1)</f>
        <v>0</v>
      </c>
      <c r="N978" s="1">
        <f t="shared" si="65"/>
        <v>1</v>
      </c>
      <c r="O978" t="str">
        <f>IF(N978=1,CONCATENATE("["&amp;G978&amp;", "&amp;""""&amp;A978&amp;""""&amp;", "&amp;K978&amp;", "&amp;L978&amp;", "&amp;""""&amp;E978&amp;""""&amp;", "&amp;M978&amp;", "&amp;""""&amp;J978&amp;""""&amp;"], "),"")</f>
        <v xml:space="preserve">[977, "Ramath-mizpeh", 32.56526757, 36.00555931, "Josh 13:26", 0, ""], </v>
      </c>
    </row>
    <row r="979" spans="1:15">
      <c r="A979" t="s">
        <v>2338</v>
      </c>
      <c r="C979">
        <v>30.799370210096001</v>
      </c>
      <c r="D979">
        <v>31.834216685474001</v>
      </c>
      <c r="E979" t="s">
        <v>2339</v>
      </c>
      <c r="G979" s="1">
        <v>978</v>
      </c>
      <c r="H979" s="1" t="str">
        <f t="shared" si="67"/>
        <v/>
      </c>
      <c r="I979" s="1" t="str">
        <f t="shared" si="68"/>
        <v/>
      </c>
      <c r="J979" s="1" t="str">
        <f t="shared" si="66"/>
        <v/>
      </c>
      <c r="K979">
        <v>30.799370209999999</v>
      </c>
      <c r="L979">
        <v>31.834216690000002</v>
      </c>
      <c r="M979" s="1">
        <f>IF(J979="",0,1)</f>
        <v>0</v>
      </c>
      <c r="N979" s="1">
        <f t="shared" si="65"/>
        <v>1</v>
      </c>
      <c r="O979" t="str">
        <f>IF(N979=1,CONCATENATE("["&amp;G979&amp;", "&amp;""""&amp;A979&amp;""""&amp;", "&amp;K979&amp;", "&amp;L979&amp;", "&amp;""""&amp;E979&amp;""""&amp;", "&amp;M979&amp;", "&amp;""""&amp;J979&amp;""""&amp;"], "),"")</f>
        <v xml:space="preserve">[978, "Rameses", 30.79937021, 31.83421669, "Gen 47:11, Ex 12:37, Num 33:3, Num 33:5", 0, ""], </v>
      </c>
    </row>
    <row r="980" spans="1:15">
      <c r="A980" t="s">
        <v>2340</v>
      </c>
      <c r="B980" t="s">
        <v>568</v>
      </c>
      <c r="C980" t="s">
        <v>569</v>
      </c>
      <c r="D980" t="s">
        <v>570</v>
      </c>
      <c r="E980" t="s">
        <v>2341</v>
      </c>
      <c r="G980" s="1">
        <v>979</v>
      </c>
      <c r="H980" s="1" t="str">
        <f t="shared" si="67"/>
        <v>~</v>
      </c>
      <c r="I980" s="1" t="str">
        <f t="shared" si="68"/>
        <v/>
      </c>
      <c r="J980" s="1" t="str">
        <f t="shared" si="66"/>
        <v>~</v>
      </c>
      <c r="K980">
        <v>32.555963139604302</v>
      </c>
      <c r="L980">
        <v>35.330789278437898</v>
      </c>
      <c r="M980" s="1">
        <f>IF(J980="",0,1)</f>
        <v>1</v>
      </c>
      <c r="N980" s="1">
        <f t="shared" si="65"/>
        <v>1</v>
      </c>
      <c r="O980" t="str">
        <f>IF(N980=1,CONCATENATE("["&amp;G980&amp;", "&amp;""""&amp;A980&amp;""""&amp;", "&amp;K980&amp;", "&amp;L980&amp;", "&amp;""""&amp;E980&amp;""""&amp;", "&amp;M980&amp;", "&amp;""""&amp;J980&amp;""""&amp;"], "),"")</f>
        <v xml:space="preserve">[979, "Ramoth 1", 32.5559631396043, 35.3307892784379, "1 Chr 6:73, 1 Chr 6:80", 1, "~"], </v>
      </c>
    </row>
    <row r="981" spans="1:15">
      <c r="A981" t="s">
        <v>2342</v>
      </c>
      <c r="B981" t="s">
        <v>379</v>
      </c>
      <c r="C981">
        <v>32.049953000000002</v>
      </c>
      <c r="D981">
        <v>35.733401999999998</v>
      </c>
      <c r="E981" t="s">
        <v>2343</v>
      </c>
      <c r="G981" s="1">
        <v>980</v>
      </c>
      <c r="H981" s="1" t="str">
        <f t="shared" si="67"/>
        <v/>
      </c>
      <c r="I981" s="1" t="str">
        <f t="shared" si="68"/>
        <v/>
      </c>
      <c r="J981" s="1" t="str">
        <f t="shared" si="66"/>
        <v/>
      </c>
      <c r="K981">
        <v>32.049953000000002</v>
      </c>
      <c r="L981">
        <v>35.733401999999998</v>
      </c>
      <c r="M981" s="1">
        <f>IF(J981="",0,1)</f>
        <v>0</v>
      </c>
      <c r="N981" s="1">
        <f t="shared" si="65"/>
        <v>1</v>
      </c>
      <c r="O981" t="str">
        <f>IF(N981=1,CONCATENATE("["&amp;G981&amp;", "&amp;""""&amp;A981&amp;""""&amp;", "&amp;K981&amp;", "&amp;L981&amp;", "&amp;""""&amp;E981&amp;""""&amp;", "&amp;M981&amp;", "&amp;""""&amp;J981&amp;""""&amp;"], "),"")</f>
        <v xml:space="preserve">[980, "Ramoth 2", 32.049953, 35.733402, "1 Sam 30:27", 0, ""], </v>
      </c>
    </row>
    <row r="982" spans="1:15">
      <c r="A982" t="s">
        <v>2344</v>
      </c>
      <c r="B982" t="s">
        <v>1150</v>
      </c>
      <c r="C982">
        <v>32.5652675736684</v>
      </c>
      <c r="D982">
        <v>36.0055593087964</v>
      </c>
      <c r="E982" t="s">
        <v>2345</v>
      </c>
      <c r="G982" s="1">
        <v>981</v>
      </c>
      <c r="H982" s="1" t="str">
        <f t="shared" si="67"/>
        <v/>
      </c>
      <c r="I982" s="1" t="str">
        <f t="shared" si="68"/>
        <v/>
      </c>
      <c r="J982" s="1" t="str">
        <f t="shared" si="66"/>
        <v/>
      </c>
      <c r="K982">
        <v>32.565267570000003</v>
      </c>
      <c r="L982">
        <v>36.005559310000002</v>
      </c>
      <c r="M982" s="1">
        <f>IF(J982="",0,1)</f>
        <v>0</v>
      </c>
      <c r="N982" s="1">
        <f t="shared" si="65"/>
        <v>1</v>
      </c>
      <c r="O982" t="str">
        <f>IF(N982=1,CONCATENATE("["&amp;G982&amp;", "&amp;""""&amp;A982&amp;""""&amp;", "&amp;K982&amp;", "&amp;L982&amp;", "&amp;""""&amp;E982&amp;""""&amp;", "&amp;M982&amp;", "&amp;""""&amp;J982&amp;""""&amp;"], "),"")</f>
        <v xml:space="preserve">[981, "Ramoth 3", 32.56526757, 36.00555931, "Deut 4:43, Josh 20:8, Josh 21:38", 0, ""], </v>
      </c>
    </row>
    <row r="983" spans="1:15">
      <c r="A983" t="s">
        <v>1150</v>
      </c>
      <c r="C983">
        <v>32.5652675736684</v>
      </c>
      <c r="D983">
        <v>36.0055593087964</v>
      </c>
      <c r="E983" t="s">
        <v>2346</v>
      </c>
      <c r="G983" s="1">
        <v>982</v>
      </c>
      <c r="H983" s="1" t="str">
        <f t="shared" si="67"/>
        <v/>
      </c>
      <c r="I983" s="1" t="str">
        <f t="shared" si="68"/>
        <v/>
      </c>
      <c r="J983" s="1" t="str">
        <f t="shared" si="66"/>
        <v/>
      </c>
      <c r="K983">
        <v>32.565267570000003</v>
      </c>
      <c r="L983">
        <v>36.005559310000002</v>
      </c>
      <c r="M983" s="1">
        <f>IF(J983="",0,1)</f>
        <v>0</v>
      </c>
      <c r="N983" s="1">
        <f t="shared" si="65"/>
        <v>1</v>
      </c>
      <c r="O983" t="str">
        <f>IF(N983=1,CONCATENATE("["&amp;G983&amp;", "&amp;""""&amp;A983&amp;""""&amp;", "&amp;K983&amp;", "&amp;L983&amp;", "&amp;""""&amp;E983&amp;""""&amp;", "&amp;M983&amp;", "&amp;""""&amp;J983&amp;""""&amp;"], "),"")</f>
        <v xml:space="preserve">[982, "Ramoth-gilead", 32.56526757, 36.00555931, "1 Kgs 4:13, 1 Kgs 22:3, 1 Kgs 22:4, 1 Kgs 22:6, 1 Kgs 22:12, 1 Kgs 22:15, 1 Kgs 22:20, 1 Kgs 22:29, 2 Kgs 8:28, 2 Kgs 9:1, 2 Kgs 9:4, 2 Kgs 9:14, 2 Chr 18:2, 2 Chr 18:3, 2 Chr 18:5, 2 Chr 18:11, 2 Chr 18:14, 2 Chr 18:19, 2 Chr 18:28, 2 Chr 22:5", 0, ""], </v>
      </c>
    </row>
    <row r="984" spans="1:15">
      <c r="A984" t="s">
        <v>2347</v>
      </c>
      <c r="B984" t="s">
        <v>613</v>
      </c>
      <c r="C984" t="s">
        <v>1208</v>
      </c>
      <c r="D984" t="s">
        <v>1209</v>
      </c>
      <c r="E984" t="s">
        <v>2348</v>
      </c>
      <c r="F984" t="s">
        <v>26</v>
      </c>
      <c r="G984" s="1">
        <v>983</v>
      </c>
      <c r="H984" s="1" t="str">
        <f t="shared" si="67"/>
        <v>~</v>
      </c>
      <c r="I984" s="1" t="str">
        <f t="shared" si="68"/>
        <v/>
      </c>
      <c r="J984" s="1" t="str">
        <f t="shared" si="66"/>
        <v>~</v>
      </c>
      <c r="K984">
        <v>31.705361291746598</v>
      </c>
      <c r="L984">
        <v>35.210266301052002</v>
      </c>
      <c r="M984" s="1">
        <f>IF(J984="",0,1)</f>
        <v>1</v>
      </c>
      <c r="N984" s="1">
        <f t="shared" si="65"/>
        <v>1</v>
      </c>
      <c r="O984" t="str">
        <f>IF(N984=1,CONCATENATE("["&amp;G984&amp;", "&amp;""""&amp;A984&amp;""""&amp;", "&amp;K984&amp;", "&amp;L984&amp;", "&amp;""""&amp;E984&amp;""""&amp;", "&amp;M984&amp;", "&amp;""""&amp;J984&amp;""""&amp;"], "),"")</f>
        <v xml:space="preserve">[983, "Recah", 31.7053612917466, 35.210266301052, "1 Chr 4:12", 1, "~"], </v>
      </c>
    </row>
    <row r="985" spans="1:15">
      <c r="A985" t="s">
        <v>2349</v>
      </c>
      <c r="C985" t="s">
        <v>2350</v>
      </c>
      <c r="D985" t="s">
        <v>2351</v>
      </c>
      <c r="E985" t="s">
        <v>2352</v>
      </c>
      <c r="F985" t="s">
        <v>86</v>
      </c>
      <c r="G985" s="1">
        <v>984</v>
      </c>
      <c r="H985" s="1" t="str">
        <f t="shared" si="67"/>
        <v>&gt;</v>
      </c>
      <c r="I985" s="1" t="str">
        <f t="shared" si="68"/>
        <v/>
      </c>
      <c r="J985" s="1" t="str">
        <f t="shared" si="66"/>
        <v>&gt;</v>
      </c>
      <c r="K985">
        <v>27.088473</v>
      </c>
      <c r="L985">
        <v>34.771729000000001</v>
      </c>
      <c r="M985" s="1">
        <f>IF(J985="",0,1)</f>
        <v>1</v>
      </c>
      <c r="N985" s="1">
        <f t="shared" si="65"/>
        <v>1</v>
      </c>
      <c r="O985" t="str">
        <f>IF(N985=1,CONCATENATE("["&amp;G985&amp;", "&amp;""""&amp;A985&amp;""""&amp;", "&amp;K985&amp;", "&amp;L985&amp;", "&amp;""""&amp;E985&amp;""""&amp;", "&amp;M985&amp;", "&amp;""""&amp;J985&amp;""""&amp;"], "),"")</f>
        <v xml:space="preserve">[984, "Red Sea", 27.088473, 34.771729, "Ex 10:19, Ex 13:18, Ex 15:4, Ex 15:22, Ex 23:31, Num 14:25, Num 21:4, Num 33:10, Num 33:11, Deut 1:40, Deut 2:1, Deut 11:4, Josh 2:10, Josh 4:23, Josh 24:6, Judg 11:16, 1 Kgs 9:26, Neh 9:9, Ps 106:7, Ps 106:9, Ps 106:22, Ps 136:13, Ps 136:15, Jer 49:21, Acts 7:36, Heb 11:29", 1, "&gt;"], </v>
      </c>
    </row>
    <row r="986" spans="1:15">
      <c r="A986" t="s">
        <v>2353</v>
      </c>
      <c r="B986" t="s">
        <v>645</v>
      </c>
      <c r="C986">
        <v>33.219354000000003</v>
      </c>
      <c r="D986">
        <v>35.544122000000002</v>
      </c>
      <c r="E986" t="s">
        <v>2354</v>
      </c>
      <c r="G986" s="1">
        <v>985</v>
      </c>
      <c r="H986" s="1" t="str">
        <f t="shared" si="67"/>
        <v/>
      </c>
      <c r="I986" s="1" t="str">
        <f t="shared" si="68"/>
        <v/>
      </c>
      <c r="J986" s="1" t="str">
        <f t="shared" si="66"/>
        <v/>
      </c>
      <c r="K986">
        <v>33.219354000000003</v>
      </c>
      <c r="L986">
        <v>35.544122000000002</v>
      </c>
      <c r="M986" s="1">
        <f>IF(J986="",0,1)</f>
        <v>0</v>
      </c>
      <c r="N986" s="1">
        <f t="shared" si="65"/>
        <v>1</v>
      </c>
      <c r="O986" t="str">
        <f>IF(N986=1,CONCATENATE("["&amp;G986&amp;", "&amp;""""&amp;A986&amp;""""&amp;", "&amp;K986&amp;", "&amp;L986&amp;", "&amp;""""&amp;E986&amp;""""&amp;", "&amp;M986&amp;", "&amp;""""&amp;J986&amp;""""&amp;"], "),"")</f>
        <v xml:space="preserve">[985, "Rehob 1", 33.219354, 35.544122, "Num 13:21, 2 Sam 10:8", 0, ""], </v>
      </c>
    </row>
    <row r="987" spans="1:15">
      <c r="A987" t="s">
        <v>2355</v>
      </c>
      <c r="B987" t="s">
        <v>1348</v>
      </c>
      <c r="C987" t="s">
        <v>1683</v>
      </c>
      <c r="D987" t="s">
        <v>1684</v>
      </c>
      <c r="E987" t="s">
        <v>953</v>
      </c>
      <c r="G987" s="1">
        <v>986</v>
      </c>
      <c r="H987" s="1" t="str">
        <f t="shared" si="67"/>
        <v>~</v>
      </c>
      <c r="I987" s="1" t="str">
        <f t="shared" si="68"/>
        <v/>
      </c>
      <c r="J987" s="1" t="str">
        <f t="shared" si="66"/>
        <v>~</v>
      </c>
      <c r="K987">
        <v>33.125827999999998</v>
      </c>
      <c r="L987">
        <v>35.164999999999999</v>
      </c>
      <c r="M987" s="1">
        <f>IF(J987="",0,1)</f>
        <v>1</v>
      </c>
      <c r="N987" s="1">
        <f t="shared" si="65"/>
        <v>1</v>
      </c>
      <c r="O987" t="str">
        <f>IF(N987=1,CONCATENATE("["&amp;G987&amp;", "&amp;""""&amp;A987&amp;""""&amp;", "&amp;K987&amp;", "&amp;L987&amp;", "&amp;""""&amp;E987&amp;""""&amp;", "&amp;M987&amp;", "&amp;""""&amp;J987&amp;""""&amp;"], "),"")</f>
        <v xml:space="preserve">[986, "Rehob 2", 33.125828, 35.165, "Josh 19:28", 1, "~"], </v>
      </c>
    </row>
    <row r="988" spans="1:15">
      <c r="A988" t="s">
        <v>2356</v>
      </c>
      <c r="B988" t="s">
        <v>1439</v>
      </c>
      <c r="C988" t="s">
        <v>2357</v>
      </c>
      <c r="D988" t="s">
        <v>2358</v>
      </c>
      <c r="E988" t="s">
        <v>2359</v>
      </c>
      <c r="G988" s="1">
        <v>987</v>
      </c>
      <c r="H988" s="1" t="str">
        <f t="shared" si="67"/>
        <v>~</v>
      </c>
      <c r="I988" s="1" t="str">
        <f t="shared" si="68"/>
        <v/>
      </c>
      <c r="J988" s="1" t="str">
        <f t="shared" si="66"/>
        <v>~</v>
      </c>
      <c r="K988">
        <v>32.955447999999997</v>
      </c>
      <c r="L988">
        <v>35.211970999999998</v>
      </c>
      <c r="M988" s="1">
        <f>IF(J988="",0,1)</f>
        <v>1</v>
      </c>
      <c r="N988" s="1">
        <f t="shared" si="65"/>
        <v>1</v>
      </c>
      <c r="O988" t="str">
        <f>IF(N988=1,CONCATENATE("["&amp;G988&amp;", "&amp;""""&amp;A988&amp;""""&amp;", "&amp;K988&amp;", "&amp;L988&amp;", "&amp;""""&amp;E988&amp;""""&amp;", "&amp;M988&amp;", "&amp;""""&amp;J988&amp;""""&amp;"], "),"")</f>
        <v xml:space="preserve">[987, "Rehob 3", 32.955448, 35.211971, "Josh 19:30, Josh 21:31, Judg 1:31, 1 Chr 6:75", 1, "~"], </v>
      </c>
    </row>
    <row r="989" spans="1:15">
      <c r="A989" t="s">
        <v>2360</v>
      </c>
      <c r="C989">
        <v>31.066828999999998</v>
      </c>
      <c r="D989">
        <v>34.597830000000002</v>
      </c>
      <c r="E989" t="s">
        <v>2361</v>
      </c>
      <c r="G989" s="1">
        <v>988</v>
      </c>
      <c r="H989" s="1" t="str">
        <f t="shared" si="67"/>
        <v/>
      </c>
      <c r="I989" s="1" t="str">
        <f t="shared" si="68"/>
        <v/>
      </c>
      <c r="J989" s="1" t="str">
        <f t="shared" si="66"/>
        <v/>
      </c>
      <c r="K989">
        <v>31.066828999999998</v>
      </c>
      <c r="L989">
        <v>34.597830000000002</v>
      </c>
      <c r="M989" s="1">
        <f>IF(J989="",0,1)</f>
        <v>0</v>
      </c>
      <c r="N989" s="1">
        <f t="shared" si="65"/>
        <v>1</v>
      </c>
      <c r="O989" t="str">
        <f>IF(N989=1,CONCATENATE("["&amp;G989&amp;", "&amp;""""&amp;A989&amp;""""&amp;", "&amp;K989&amp;", "&amp;L989&amp;", "&amp;""""&amp;E989&amp;""""&amp;", "&amp;M989&amp;", "&amp;""""&amp;J989&amp;""""&amp;"], "),"")</f>
        <v xml:space="preserve">[988, "Rehoboth 1", 31.066829, 34.59783, "Gen 26:22", 0, ""], </v>
      </c>
    </row>
    <row r="990" spans="1:15">
      <c r="A990" t="s">
        <v>2362</v>
      </c>
      <c r="B990" t="s">
        <v>2363</v>
      </c>
      <c r="C990" t="s">
        <v>2364</v>
      </c>
      <c r="D990" t="s">
        <v>2365</v>
      </c>
      <c r="E990" t="s">
        <v>2366</v>
      </c>
      <c r="G990" s="1">
        <v>989</v>
      </c>
      <c r="H990" s="1" t="str">
        <f t="shared" si="67"/>
        <v>~</v>
      </c>
      <c r="I990" s="1" t="str">
        <f t="shared" si="68"/>
        <v/>
      </c>
      <c r="J990" s="1" t="str">
        <f t="shared" si="66"/>
        <v>~</v>
      </c>
      <c r="K990">
        <v>30.884128</v>
      </c>
      <c r="L990">
        <v>35.897632999999999</v>
      </c>
      <c r="M990" s="1">
        <f>IF(J990="",0,1)</f>
        <v>1</v>
      </c>
      <c r="N990" s="1">
        <f t="shared" si="65"/>
        <v>1</v>
      </c>
      <c r="O990" t="str">
        <f>IF(N990=1,CONCATENATE("["&amp;G990&amp;", "&amp;""""&amp;A990&amp;""""&amp;", "&amp;K990&amp;", "&amp;L990&amp;", "&amp;""""&amp;E990&amp;""""&amp;", "&amp;M990&amp;", "&amp;""""&amp;J990&amp;""""&amp;"], "),"")</f>
        <v xml:space="preserve">[989, "Rehoboth 2", 30.884128, 35.897633, "Gen 36:37, 1 Chr 1:48", 1, "~"], </v>
      </c>
    </row>
    <row r="991" spans="1:15">
      <c r="A991" t="s">
        <v>2367</v>
      </c>
      <c r="B991" t="s">
        <v>304</v>
      </c>
      <c r="C991">
        <v>36.359409999999997</v>
      </c>
      <c r="D991">
        <v>43.152887</v>
      </c>
      <c r="E991" t="s">
        <v>2368</v>
      </c>
      <c r="G991" s="1">
        <v>990</v>
      </c>
      <c r="H991" s="1" t="str">
        <f t="shared" si="67"/>
        <v/>
      </c>
      <c r="I991" s="1" t="str">
        <f t="shared" si="68"/>
        <v/>
      </c>
      <c r="J991" s="1" t="str">
        <f t="shared" si="66"/>
        <v/>
      </c>
      <c r="K991">
        <v>36.359409999999997</v>
      </c>
      <c r="L991">
        <v>43.152887</v>
      </c>
      <c r="M991" s="1">
        <f>IF(J991="",0,1)</f>
        <v>0</v>
      </c>
      <c r="N991" s="1">
        <f t="shared" si="65"/>
        <v>1</v>
      </c>
      <c r="O991" t="str">
        <f>IF(N991=1,CONCATENATE("["&amp;G991&amp;", "&amp;""""&amp;A991&amp;""""&amp;", "&amp;K991&amp;", "&amp;L991&amp;", "&amp;""""&amp;E991&amp;""""&amp;", "&amp;M991&amp;", "&amp;""""&amp;J991&amp;""""&amp;"], "),"")</f>
        <v xml:space="preserve">[990, "Rehoboth-Ir", 36.35941, 43.152887, "Gen 10:11", 0, ""], </v>
      </c>
    </row>
    <row r="992" spans="1:15">
      <c r="A992" t="s">
        <v>2369</v>
      </c>
      <c r="B992" t="s">
        <v>1523</v>
      </c>
      <c r="C992" t="s">
        <v>2370</v>
      </c>
      <c r="D992" t="s">
        <v>2371</v>
      </c>
      <c r="E992" t="s">
        <v>1524</v>
      </c>
      <c r="G992" s="1">
        <v>991</v>
      </c>
      <c r="H992" s="1" t="str">
        <f t="shared" si="67"/>
        <v>~</v>
      </c>
      <c r="I992" s="1" t="str">
        <f t="shared" si="68"/>
        <v/>
      </c>
      <c r="J992" s="1" t="str">
        <f t="shared" si="66"/>
        <v>~</v>
      </c>
      <c r="K992">
        <v>31.869343000000001</v>
      </c>
      <c r="L992">
        <v>35.197712000000003</v>
      </c>
      <c r="M992" s="1">
        <f>IF(J992="",0,1)</f>
        <v>1</v>
      </c>
      <c r="N992" s="1">
        <f t="shared" si="65"/>
        <v>1</v>
      </c>
      <c r="O992" t="str">
        <f>IF(N992=1,CONCATENATE("["&amp;G992&amp;", "&amp;""""&amp;A992&amp;""""&amp;", "&amp;K992&amp;", "&amp;L992&amp;", "&amp;""""&amp;E992&amp;""""&amp;", "&amp;M992&amp;", "&amp;""""&amp;J992&amp;""""&amp;"], "),"")</f>
        <v xml:space="preserve">[991, "Rekem", 31.869343, 35.197712, "Josh 18:27", 1, "~"], </v>
      </c>
    </row>
    <row r="993" spans="1:15">
      <c r="A993" t="s">
        <v>2372</v>
      </c>
      <c r="B993" t="s">
        <v>568</v>
      </c>
      <c r="C993" t="s">
        <v>569</v>
      </c>
      <c r="D993" t="s">
        <v>570</v>
      </c>
      <c r="E993" t="s">
        <v>635</v>
      </c>
      <c r="G993" s="1">
        <v>992</v>
      </c>
      <c r="H993" s="1" t="str">
        <f t="shared" si="67"/>
        <v>~</v>
      </c>
      <c r="I993" s="1" t="str">
        <f t="shared" si="68"/>
        <v/>
      </c>
      <c r="J993" s="1" t="str">
        <f t="shared" si="66"/>
        <v>~</v>
      </c>
      <c r="K993">
        <v>32.555963139604302</v>
      </c>
      <c r="L993">
        <v>35.330789278437898</v>
      </c>
      <c r="M993" s="1">
        <f>IF(J993="",0,1)</f>
        <v>1</v>
      </c>
      <c r="N993" s="1">
        <f t="shared" si="65"/>
        <v>1</v>
      </c>
      <c r="O993" t="str">
        <f>IF(N993=1,CONCATENATE("["&amp;G993&amp;", "&amp;""""&amp;A993&amp;""""&amp;", "&amp;K993&amp;", "&amp;L993&amp;", "&amp;""""&amp;E993&amp;""""&amp;", "&amp;M993&amp;", "&amp;""""&amp;J993&amp;""""&amp;"], "),"")</f>
        <v xml:space="preserve">[992, "Remeth", 32.5559631396043, 35.3307892784379, "Josh 19:21", 1, "~"], </v>
      </c>
    </row>
    <row r="994" spans="1:15">
      <c r="A994" t="s">
        <v>2373</v>
      </c>
      <c r="B994" t="s">
        <v>457</v>
      </c>
      <c r="C994" t="s">
        <v>2374</v>
      </c>
      <c r="D994" t="s">
        <v>2375</v>
      </c>
      <c r="E994" t="s">
        <v>2376</v>
      </c>
      <c r="G994" s="1">
        <v>993</v>
      </c>
      <c r="H994" s="1" t="str">
        <f t="shared" si="67"/>
        <v>~</v>
      </c>
      <c r="I994" s="1" t="str">
        <f t="shared" si="68"/>
        <v/>
      </c>
      <c r="J994" s="1" t="str">
        <f t="shared" si="66"/>
        <v>~</v>
      </c>
      <c r="K994">
        <v>32.800075525054403</v>
      </c>
      <c r="L994">
        <v>35.937301304762499</v>
      </c>
      <c r="M994" s="1">
        <f>IF(J994="",0,1)</f>
        <v>1</v>
      </c>
      <c r="N994" s="1">
        <f t="shared" si="65"/>
        <v>1</v>
      </c>
      <c r="O994" t="str">
        <f>IF(N994=1,CONCATENATE("["&amp;G994&amp;", "&amp;""""&amp;A994&amp;""""&amp;", "&amp;K994&amp;", "&amp;L994&amp;", "&amp;""""&amp;E994&amp;""""&amp;", "&amp;M994&amp;", "&amp;""""&amp;J994&amp;""""&amp;"], "),"")</f>
        <v xml:space="preserve">[993, "Rephaim", 32.8000755250544, 35.9373013047625, "Deut 3:13", 1, "~"], </v>
      </c>
    </row>
    <row r="995" spans="1:15">
      <c r="A995" t="s">
        <v>1901</v>
      </c>
      <c r="C995">
        <v>28.7310610256432</v>
      </c>
      <c r="D995">
        <v>33.841699957265</v>
      </c>
      <c r="E995" t="s">
        <v>2377</v>
      </c>
      <c r="G995" s="1">
        <v>994</v>
      </c>
      <c r="H995" s="1" t="str">
        <f t="shared" si="67"/>
        <v/>
      </c>
      <c r="I995" s="1" t="str">
        <f t="shared" si="68"/>
        <v/>
      </c>
      <c r="J995" s="1" t="str">
        <f t="shared" si="66"/>
        <v/>
      </c>
      <c r="K995">
        <v>28.731061029999999</v>
      </c>
      <c r="L995">
        <v>33.84169996</v>
      </c>
      <c r="M995" s="1">
        <f>IF(J995="",0,1)</f>
        <v>0</v>
      </c>
      <c r="N995" s="1">
        <f t="shared" si="65"/>
        <v>1</v>
      </c>
      <c r="O995" t="str">
        <f>IF(N995=1,CONCATENATE("["&amp;G995&amp;", "&amp;""""&amp;A995&amp;""""&amp;", "&amp;K995&amp;", "&amp;L995&amp;", "&amp;""""&amp;E995&amp;""""&amp;", "&amp;M995&amp;", "&amp;""""&amp;J995&amp;""""&amp;"], "),"")</f>
        <v xml:space="preserve">[994, "Rephidim", 28.73106103, 33.84169996, "Ex 17:1, Ex 17:8, Ex 19:2, Num 33:14, Num 33:15", 0, ""], </v>
      </c>
    </row>
    <row r="996" spans="1:15">
      <c r="A996" t="s">
        <v>2378</v>
      </c>
      <c r="B996" t="s">
        <v>304</v>
      </c>
      <c r="C996" t="s">
        <v>1515</v>
      </c>
      <c r="D996" t="s">
        <v>1516</v>
      </c>
      <c r="E996" t="s">
        <v>2379</v>
      </c>
      <c r="G996" s="1">
        <v>995</v>
      </c>
      <c r="H996" s="1" t="str">
        <f t="shared" si="67"/>
        <v>~</v>
      </c>
      <c r="I996" s="1" t="str">
        <f t="shared" si="68"/>
        <v/>
      </c>
      <c r="J996" s="1" t="str">
        <f t="shared" si="66"/>
        <v>~</v>
      </c>
      <c r="K996">
        <v>36.359409999999997</v>
      </c>
      <c r="L996">
        <v>43.152887</v>
      </c>
      <c r="M996" s="1">
        <f>IF(J996="",0,1)</f>
        <v>1</v>
      </c>
      <c r="N996" s="1">
        <f t="shared" si="65"/>
        <v>1</v>
      </c>
      <c r="O996" t="str">
        <f>IF(N996=1,CONCATENATE("["&amp;G996&amp;", "&amp;""""&amp;A996&amp;""""&amp;", "&amp;K996&amp;", "&amp;L996&amp;", "&amp;""""&amp;E996&amp;""""&amp;", "&amp;M996&amp;", "&amp;""""&amp;J996&amp;""""&amp;"], "),"")</f>
        <v xml:space="preserve">[995, "Resen", 36.35941, 43.152887, "Gen 10:12", 1, "~"], </v>
      </c>
    </row>
    <row r="997" spans="1:15">
      <c r="A997" t="s">
        <v>2380</v>
      </c>
      <c r="C997">
        <v>35.950000000000003</v>
      </c>
      <c r="D997">
        <v>39.016666999999998</v>
      </c>
      <c r="E997" t="s">
        <v>2381</v>
      </c>
      <c r="F997" t="s">
        <v>2382</v>
      </c>
      <c r="G997" s="1">
        <v>996</v>
      </c>
      <c r="H997" s="1" t="str">
        <f t="shared" si="67"/>
        <v/>
      </c>
      <c r="I997" s="1" t="str">
        <f t="shared" si="68"/>
        <v/>
      </c>
      <c r="J997" s="1" t="str">
        <f t="shared" si="66"/>
        <v/>
      </c>
      <c r="K997">
        <v>35.950000000000003</v>
      </c>
      <c r="L997">
        <v>39.016666999999998</v>
      </c>
      <c r="M997" s="1">
        <f>IF(J997="",0,1)</f>
        <v>0</v>
      </c>
      <c r="N997" s="1">
        <f t="shared" si="65"/>
        <v>1</v>
      </c>
      <c r="O997" t="str">
        <f>IF(N997=1,CONCATENATE("["&amp;G997&amp;", "&amp;""""&amp;A997&amp;""""&amp;", "&amp;K997&amp;", "&amp;L997&amp;", "&amp;""""&amp;E997&amp;""""&amp;", "&amp;M997&amp;", "&amp;""""&amp;J997&amp;""""&amp;"], "),"")</f>
        <v xml:space="preserve">[996, "Rezeph", 35.95, 39.016667, "2 Kgs 19:12, Isa 37:12", 0, ""], </v>
      </c>
    </row>
    <row r="998" spans="1:15">
      <c r="A998" t="s">
        <v>2383</v>
      </c>
      <c r="C998">
        <v>38.111580031472997</v>
      </c>
      <c r="D998">
        <v>15.6432790249716</v>
      </c>
      <c r="E998" t="s">
        <v>2308</v>
      </c>
      <c r="G998" s="1">
        <v>997</v>
      </c>
      <c r="H998" s="1" t="str">
        <f t="shared" si="67"/>
        <v/>
      </c>
      <c r="I998" s="1" t="str">
        <f t="shared" si="68"/>
        <v/>
      </c>
      <c r="J998" s="1" t="str">
        <f t="shared" si="66"/>
        <v/>
      </c>
      <c r="K998">
        <v>38.111580029999999</v>
      </c>
      <c r="L998">
        <v>15.64327902</v>
      </c>
      <c r="M998" s="1">
        <f>IF(J998="",0,1)</f>
        <v>0</v>
      </c>
      <c r="N998" s="1">
        <f t="shared" si="65"/>
        <v>1</v>
      </c>
      <c r="O998" t="str">
        <f>IF(N998=1,CONCATENATE("["&amp;G998&amp;", "&amp;""""&amp;A998&amp;""""&amp;", "&amp;K998&amp;", "&amp;L998&amp;", "&amp;""""&amp;E998&amp;""""&amp;", "&amp;M998&amp;", "&amp;""""&amp;J998&amp;""""&amp;"], "),"")</f>
        <v xml:space="preserve">[997, "Rhegium", 38.11158003, 15.64327902, "Acts 28:13", 0, ""], </v>
      </c>
    </row>
    <row r="999" spans="1:15">
      <c r="A999" t="s">
        <v>2384</v>
      </c>
      <c r="C999">
        <v>36.441926329101904</v>
      </c>
      <c r="D999">
        <v>28.226721733367199</v>
      </c>
      <c r="E999" t="s">
        <v>850</v>
      </c>
      <c r="G999" s="1">
        <v>998</v>
      </c>
      <c r="H999" s="1" t="str">
        <f t="shared" si="67"/>
        <v/>
      </c>
      <c r="I999" s="1" t="str">
        <f t="shared" si="68"/>
        <v/>
      </c>
      <c r="J999" s="1" t="str">
        <f t="shared" si="66"/>
        <v/>
      </c>
      <c r="K999">
        <v>36.441926330000001</v>
      </c>
      <c r="L999">
        <v>28.226721730000001</v>
      </c>
      <c r="M999" s="1">
        <f>IF(J999="",0,1)</f>
        <v>0</v>
      </c>
      <c r="N999" s="1">
        <f t="shared" si="65"/>
        <v>1</v>
      </c>
      <c r="O999" t="str">
        <f>IF(N999=1,CONCATENATE("["&amp;G999&amp;", "&amp;""""&amp;A999&amp;""""&amp;", "&amp;K999&amp;", "&amp;L999&amp;", "&amp;""""&amp;E999&amp;""""&amp;", "&amp;M999&amp;", "&amp;""""&amp;J999&amp;""""&amp;"], "),"")</f>
        <v xml:space="preserve">[998, "Rhodes", 36.44192633, 28.22672173, "Acts 21:1", 0, ""], </v>
      </c>
    </row>
    <row r="1000" spans="1:15">
      <c r="A1000" t="s">
        <v>2385</v>
      </c>
      <c r="C1000">
        <v>34.431702999999999</v>
      </c>
      <c r="D1000">
        <v>36.545259000000001</v>
      </c>
      <c r="E1000" t="s">
        <v>2386</v>
      </c>
      <c r="G1000" s="1">
        <v>999</v>
      </c>
      <c r="H1000" s="1" t="str">
        <f t="shared" si="67"/>
        <v/>
      </c>
      <c r="I1000" s="1" t="str">
        <f t="shared" si="68"/>
        <v/>
      </c>
      <c r="J1000" s="1" t="str">
        <f t="shared" si="66"/>
        <v/>
      </c>
      <c r="K1000">
        <v>34.431702999999999</v>
      </c>
      <c r="L1000">
        <v>36.545259000000001</v>
      </c>
      <c r="M1000" s="1">
        <f>IF(J1000="",0,1)</f>
        <v>0</v>
      </c>
      <c r="N1000" s="1">
        <f t="shared" si="65"/>
        <v>1</v>
      </c>
      <c r="O1000" t="str">
        <f>IF(N1000=1,CONCATENATE("["&amp;G1000&amp;", "&amp;""""&amp;A1000&amp;""""&amp;", "&amp;K1000&amp;", "&amp;L1000&amp;", "&amp;""""&amp;E1000&amp;""""&amp;", "&amp;M1000&amp;", "&amp;""""&amp;J1000&amp;""""&amp;"], "),"")</f>
        <v xml:space="preserve">[999, "Riblah 1", 34.431703, 36.545259, "2 Kgs 23:33, 2 Kgs 25:6, 2 Kgs 25:20, 2 Kgs 25:21, Jer 39:5, Jer 39:6, Jer 52:9, Jer 52:10, Jer 52:26, Jer 52:27, Ezek 6:14", 0, ""], </v>
      </c>
    </row>
    <row r="1001" spans="1:15">
      <c r="A1001" t="s">
        <v>2387</v>
      </c>
      <c r="B1001" t="s">
        <v>109</v>
      </c>
      <c r="C1001" t="s">
        <v>2388</v>
      </c>
      <c r="D1001" t="s">
        <v>2389</v>
      </c>
      <c r="E1001" t="s">
        <v>110</v>
      </c>
      <c r="G1001" s="1">
        <v>1000</v>
      </c>
      <c r="H1001" s="1" t="str">
        <f t="shared" si="67"/>
        <v>~</v>
      </c>
      <c r="I1001" s="1" t="str">
        <f t="shared" si="68"/>
        <v/>
      </c>
      <c r="J1001" s="1" t="str">
        <f t="shared" si="66"/>
        <v>~</v>
      </c>
      <c r="K1001">
        <v>34.353071</v>
      </c>
      <c r="L1001">
        <v>36.385705000000002</v>
      </c>
      <c r="M1001" s="1">
        <f>IF(J1001="",0,1)</f>
        <v>1</v>
      </c>
      <c r="N1001" s="1">
        <f t="shared" si="65"/>
        <v>1</v>
      </c>
      <c r="O1001" t="str">
        <f>IF(N1001=1,CONCATENATE("["&amp;G1001&amp;", "&amp;""""&amp;A1001&amp;""""&amp;", "&amp;K1001&amp;", "&amp;L1001&amp;", "&amp;""""&amp;E1001&amp;""""&amp;", "&amp;M1001&amp;", "&amp;""""&amp;J1001&amp;""""&amp;"], "),"")</f>
        <v xml:space="preserve">[1000, "Riblah 2", 34.353071, 36.385705, "Num 34:11", 1, "~"], </v>
      </c>
    </row>
    <row r="1002" spans="1:15">
      <c r="A1002" t="s">
        <v>1233</v>
      </c>
      <c r="C1002">
        <v>31.934660000000001</v>
      </c>
      <c r="D1002">
        <v>35.297063000000001</v>
      </c>
      <c r="E1002" t="s">
        <v>2390</v>
      </c>
      <c r="G1002" s="1">
        <v>1001</v>
      </c>
      <c r="H1002" s="1" t="str">
        <f t="shared" si="67"/>
        <v/>
      </c>
      <c r="I1002" s="1" t="str">
        <f t="shared" si="68"/>
        <v/>
      </c>
      <c r="J1002" s="1" t="str">
        <f t="shared" si="66"/>
        <v/>
      </c>
      <c r="K1002">
        <v>31.934660000000001</v>
      </c>
      <c r="L1002">
        <v>35.297063000000001</v>
      </c>
      <c r="M1002" s="1">
        <f>IF(J1002="",0,1)</f>
        <v>0</v>
      </c>
      <c r="N1002" s="1">
        <f t="shared" si="65"/>
        <v>1</v>
      </c>
      <c r="O1002" t="str">
        <f>IF(N1002=1,CONCATENATE("["&amp;G1002&amp;", "&amp;""""&amp;A1002&amp;""""&amp;", "&amp;K1002&amp;", "&amp;L1002&amp;", "&amp;""""&amp;E1002&amp;""""&amp;", "&amp;M1002&amp;", "&amp;""""&amp;J1002&amp;""""&amp;"], "),"")</f>
        <v xml:space="preserve">[1001, "Rimmon 1", 31.93466, 35.297063, "Judg 20:45, Judg 20:47, Judg 21:13", 0, ""], </v>
      </c>
    </row>
    <row r="1003" spans="1:15">
      <c r="A1003" t="s">
        <v>2391</v>
      </c>
      <c r="B1003" t="s">
        <v>109</v>
      </c>
      <c r="C1003">
        <v>34.353071</v>
      </c>
      <c r="D1003">
        <v>36.385705000000002</v>
      </c>
      <c r="E1003" t="s">
        <v>2392</v>
      </c>
      <c r="G1003" s="1">
        <v>1002</v>
      </c>
      <c r="H1003" s="1" t="str">
        <f t="shared" si="67"/>
        <v/>
      </c>
      <c r="I1003" s="1" t="str">
        <f t="shared" si="68"/>
        <v/>
      </c>
      <c r="J1003" s="1" t="str">
        <f t="shared" si="66"/>
        <v/>
      </c>
      <c r="K1003">
        <v>34.353071</v>
      </c>
      <c r="L1003">
        <v>36.385705000000002</v>
      </c>
      <c r="M1003" s="1">
        <f>IF(J1003="",0,1)</f>
        <v>0</v>
      </c>
      <c r="N1003" s="1">
        <f t="shared" si="65"/>
        <v>1</v>
      </c>
      <c r="O1003" t="str">
        <f>IF(N1003=1,CONCATENATE("["&amp;G1003&amp;", "&amp;""""&amp;A1003&amp;""""&amp;", "&amp;K1003&amp;", "&amp;L1003&amp;", "&amp;""""&amp;E1003&amp;""""&amp;", "&amp;M1003&amp;", "&amp;""""&amp;J1003&amp;""""&amp;"], "),"")</f>
        <v xml:space="preserve">[1002, "Rimmon 2", 34.353071, 36.385705, "Josh 15:32, Josh 19:7, 1 Chr 4:32, Zech 14:10", 0, ""], </v>
      </c>
    </row>
    <row r="1004" spans="1:15">
      <c r="A1004" t="s">
        <v>2393</v>
      </c>
      <c r="B1004" t="s">
        <v>911</v>
      </c>
      <c r="C1004">
        <v>32.781807999999998</v>
      </c>
      <c r="D1004">
        <v>35.321364000000003</v>
      </c>
      <c r="E1004" t="s">
        <v>1119</v>
      </c>
      <c r="G1004" s="1">
        <v>1003</v>
      </c>
      <c r="H1004" s="1" t="str">
        <f t="shared" si="67"/>
        <v/>
      </c>
      <c r="I1004" s="1" t="str">
        <f t="shared" si="68"/>
        <v/>
      </c>
      <c r="J1004" s="1" t="str">
        <f t="shared" si="66"/>
        <v/>
      </c>
      <c r="K1004">
        <v>32.781807999999998</v>
      </c>
      <c r="L1004">
        <v>35.321364000000003</v>
      </c>
      <c r="M1004" s="1">
        <f>IF(J1004="",0,1)</f>
        <v>0</v>
      </c>
      <c r="N1004" s="1">
        <f t="shared" si="65"/>
        <v>1</v>
      </c>
      <c r="O1004" t="str">
        <f>IF(N1004=1,CONCATENATE("["&amp;G1004&amp;", "&amp;""""&amp;A1004&amp;""""&amp;", "&amp;K1004&amp;", "&amp;L1004&amp;", "&amp;""""&amp;E1004&amp;""""&amp;", "&amp;M1004&amp;", "&amp;""""&amp;J1004&amp;""""&amp;"], "),"")</f>
        <v xml:space="preserve">[1003, "Rimmon 3", 32.781808, 35.321364, "Josh 19:13", 0, ""], </v>
      </c>
    </row>
    <row r="1005" spans="1:15">
      <c r="A1005" t="s">
        <v>2394</v>
      </c>
      <c r="B1005" t="s">
        <v>911</v>
      </c>
      <c r="C1005">
        <v>32.781807999999998</v>
      </c>
      <c r="D1005">
        <v>35.321364000000003</v>
      </c>
      <c r="E1005" t="s">
        <v>2395</v>
      </c>
      <c r="G1005" s="1">
        <v>1004</v>
      </c>
      <c r="H1005" s="1" t="str">
        <f t="shared" si="67"/>
        <v/>
      </c>
      <c r="I1005" s="1" t="str">
        <f t="shared" si="68"/>
        <v/>
      </c>
      <c r="J1005" s="1" t="str">
        <f t="shared" si="66"/>
        <v/>
      </c>
      <c r="K1005">
        <v>32.781807999999998</v>
      </c>
      <c r="L1005">
        <v>35.321364000000003</v>
      </c>
      <c r="M1005" s="1">
        <f>IF(J1005="",0,1)</f>
        <v>0</v>
      </c>
      <c r="N1005" s="1">
        <f t="shared" si="65"/>
        <v>1</v>
      </c>
      <c r="O1005" t="str">
        <f>IF(N1005=1,CONCATENATE("["&amp;G1005&amp;", "&amp;""""&amp;A1005&amp;""""&amp;", "&amp;K1005&amp;", "&amp;L1005&amp;", "&amp;""""&amp;E1005&amp;""""&amp;", "&amp;M1005&amp;", "&amp;""""&amp;J1005&amp;""""&amp;"], "),"")</f>
        <v xml:space="preserve">[1004, "Rimmono", 32.781808, 35.321364, "1 Chr 6:77", 0, ""], </v>
      </c>
    </row>
    <row r="1006" spans="1:15">
      <c r="A1006" t="s">
        <v>2396</v>
      </c>
      <c r="B1006" t="s">
        <v>280</v>
      </c>
      <c r="C1006" t="s">
        <v>281</v>
      </c>
      <c r="D1006" t="s">
        <v>282</v>
      </c>
      <c r="E1006" t="s">
        <v>2397</v>
      </c>
      <c r="G1006" s="1">
        <v>1005</v>
      </c>
      <c r="H1006" s="1" t="str">
        <f t="shared" si="67"/>
        <v>~</v>
      </c>
      <c r="I1006" s="1" t="str">
        <f t="shared" si="68"/>
        <v/>
      </c>
      <c r="J1006" s="1" t="str">
        <f t="shared" si="66"/>
        <v>~</v>
      </c>
      <c r="K1006">
        <v>31.809899999999999</v>
      </c>
      <c r="L1006">
        <v>34.936500000000002</v>
      </c>
      <c r="M1006" s="1">
        <f>IF(J1006="",0,1)</f>
        <v>1</v>
      </c>
      <c r="N1006" s="1">
        <f t="shared" si="65"/>
        <v>1</v>
      </c>
      <c r="O1006" t="str">
        <f>IF(N1006=1,CONCATENATE("["&amp;G1006&amp;", "&amp;""""&amp;A1006&amp;""""&amp;", "&amp;K1006&amp;", "&amp;L1006&amp;", "&amp;""""&amp;E1006&amp;""""&amp;", "&amp;M1006&amp;", "&amp;""""&amp;J1006&amp;""""&amp;"], "),"")</f>
        <v xml:space="preserve">[1005, "Rimmon-perez", 31.8099, 34.9365, "Num 33:19, Num 33:20", 1, "~"], </v>
      </c>
    </row>
    <row r="1007" spans="1:15">
      <c r="A1007" t="s">
        <v>2398</v>
      </c>
      <c r="B1007" t="s">
        <v>486</v>
      </c>
      <c r="C1007" t="s">
        <v>487</v>
      </c>
      <c r="D1007" t="s">
        <v>488</v>
      </c>
      <c r="E1007" t="s">
        <v>2399</v>
      </c>
      <c r="G1007" s="1">
        <v>1006</v>
      </c>
      <c r="H1007" s="1" t="str">
        <f t="shared" si="67"/>
        <v>~</v>
      </c>
      <c r="I1007" s="1" t="str">
        <f t="shared" si="68"/>
        <v/>
      </c>
      <c r="J1007" s="1" t="str">
        <f t="shared" si="66"/>
        <v>~</v>
      </c>
      <c r="K1007">
        <v>30.317395999999999</v>
      </c>
      <c r="L1007">
        <v>35.407152000000004</v>
      </c>
      <c r="M1007" s="1">
        <f>IF(J1007="",0,1)</f>
        <v>1</v>
      </c>
      <c r="N1007" s="1">
        <f t="shared" si="65"/>
        <v>1</v>
      </c>
      <c r="O1007" t="str">
        <f>IF(N1007=1,CONCATENATE("["&amp;G1007&amp;", "&amp;""""&amp;A1007&amp;""""&amp;", "&amp;K1007&amp;", "&amp;L1007&amp;", "&amp;""""&amp;E1007&amp;""""&amp;", "&amp;M1007&amp;", "&amp;""""&amp;J1007&amp;""""&amp;"], "),"")</f>
        <v xml:space="preserve">[1006, "Rissah", 30.317396, 35.407152, "Num 33:21, Num 33:22", 1, "~"], </v>
      </c>
    </row>
    <row r="1008" spans="1:15">
      <c r="A1008" t="s">
        <v>2400</v>
      </c>
      <c r="B1008" t="s">
        <v>280</v>
      </c>
      <c r="C1008" t="s">
        <v>281</v>
      </c>
      <c r="D1008" t="s">
        <v>282</v>
      </c>
      <c r="E1008" t="s">
        <v>2401</v>
      </c>
      <c r="G1008" s="1">
        <v>1007</v>
      </c>
      <c r="H1008" s="1" t="str">
        <f t="shared" si="67"/>
        <v>~</v>
      </c>
      <c r="I1008" s="1" t="str">
        <f t="shared" si="68"/>
        <v/>
      </c>
      <c r="J1008" s="1" t="str">
        <f t="shared" si="66"/>
        <v>~</v>
      </c>
      <c r="K1008">
        <v>31.809899999999999</v>
      </c>
      <c r="L1008">
        <v>34.936500000000002</v>
      </c>
      <c r="M1008" s="1">
        <f>IF(J1008="",0,1)</f>
        <v>1</v>
      </c>
      <c r="N1008" s="1">
        <f t="shared" si="65"/>
        <v>1</v>
      </c>
      <c r="O1008" t="str">
        <f>IF(N1008=1,CONCATENATE("["&amp;G1008&amp;", "&amp;""""&amp;A1008&amp;""""&amp;", "&amp;K1008&amp;", "&amp;L1008&amp;", "&amp;""""&amp;E1008&amp;""""&amp;", "&amp;M1008&amp;", "&amp;""""&amp;J1008&amp;""""&amp;"], "),"")</f>
        <v xml:space="preserve">[1007, "Rithmah", 31.8099, 34.9365, "Num 33:18, Num 33:19", 1, "~"], </v>
      </c>
    </row>
    <row r="1009" spans="1:15">
      <c r="A1009" t="s">
        <v>2402</v>
      </c>
      <c r="B1009" t="s">
        <v>1120</v>
      </c>
      <c r="C1009">
        <v>35.090577000000003</v>
      </c>
      <c r="D1009">
        <v>40.427779999999998</v>
      </c>
      <c r="E1009" t="s">
        <v>2403</v>
      </c>
      <c r="G1009" s="1">
        <v>1008</v>
      </c>
      <c r="H1009" s="1" t="str">
        <f t="shared" si="67"/>
        <v/>
      </c>
      <c r="I1009" s="1" t="str">
        <f t="shared" si="68"/>
        <v/>
      </c>
      <c r="J1009" s="1" t="str">
        <f t="shared" si="66"/>
        <v/>
      </c>
      <c r="K1009">
        <v>35.090577000000003</v>
      </c>
      <c r="L1009">
        <v>40.427779999999998</v>
      </c>
      <c r="M1009" s="1">
        <f>IF(J1009="",0,1)</f>
        <v>0</v>
      </c>
      <c r="N1009" s="1">
        <f t="shared" si="65"/>
        <v>1</v>
      </c>
      <c r="O1009" t="str">
        <f>IF(N1009=1,CONCATENATE("["&amp;G1009&amp;", "&amp;""""&amp;A1009&amp;""""&amp;", "&amp;K1009&amp;", "&amp;L1009&amp;", "&amp;""""&amp;E1009&amp;""""&amp;", "&amp;M1009&amp;", "&amp;""""&amp;J1009&amp;""""&amp;"], "),"")</f>
        <v xml:space="preserve">[1008, "River", 35.090577, 40.42778, "Num 22:5, Deut 11:24, Josh 24:3, Josh 24:14, Josh 24:15, Ps 72:8, Ps 80:11, Isa 7:20, Isa 8:7, Isa 11:15, Mic 7:12, Zech 9:10", 0, ""], </v>
      </c>
    </row>
    <row r="1010" spans="1:15">
      <c r="A1010" t="s">
        <v>2404</v>
      </c>
      <c r="B1010" t="s">
        <v>1882</v>
      </c>
      <c r="C1010" t="s">
        <v>2405</v>
      </c>
      <c r="D1010" t="s">
        <v>2406</v>
      </c>
      <c r="E1010" t="s">
        <v>2407</v>
      </c>
      <c r="G1010" s="1">
        <v>1009</v>
      </c>
      <c r="H1010" s="1" t="str">
        <f t="shared" si="67"/>
        <v>~</v>
      </c>
      <c r="I1010" s="1" t="str">
        <f t="shared" si="68"/>
        <v/>
      </c>
      <c r="J1010" s="1" t="str">
        <f t="shared" si="66"/>
        <v>~</v>
      </c>
      <c r="K1010">
        <v>31.4166666666666</v>
      </c>
      <c r="L1010">
        <v>35.116666666666703</v>
      </c>
      <c r="M1010" s="1">
        <f>IF(J1010="",0,1)</f>
        <v>1</v>
      </c>
      <c r="N1010" s="1">
        <f t="shared" si="65"/>
        <v>1</v>
      </c>
      <c r="O1010" t="str">
        <f>IF(N1010=1,CONCATENATE("["&amp;G1010&amp;", "&amp;""""&amp;A1010&amp;""""&amp;", "&amp;K1010&amp;", "&amp;L1010&amp;", "&amp;""""&amp;E1010&amp;""""&amp;", "&amp;M1010&amp;", "&amp;""""&amp;J1010&amp;""""&amp;"], "),"")</f>
        <v xml:space="preserve">[1009, "Rock of Escape", 31.4166666666666, 35.1166666666667, "1 Sam 23:28", 1, "~"], </v>
      </c>
    </row>
    <row r="1011" spans="1:15">
      <c r="A1011" t="s">
        <v>2408</v>
      </c>
      <c r="B1011" t="s">
        <v>1861</v>
      </c>
      <c r="C1011" t="s">
        <v>2409</v>
      </c>
      <c r="D1011" t="s">
        <v>2410</v>
      </c>
      <c r="E1011" t="s">
        <v>2411</v>
      </c>
      <c r="G1011" s="1">
        <v>1010</v>
      </c>
      <c r="H1011" s="1" t="str">
        <f t="shared" si="67"/>
        <v>~</v>
      </c>
      <c r="I1011" s="1" t="str">
        <f t="shared" si="68"/>
        <v>?</v>
      </c>
      <c r="J1011" s="1" t="str">
        <f t="shared" si="66"/>
        <v>~</v>
      </c>
      <c r="K1011">
        <v>32.214708000000002</v>
      </c>
      <c r="L1011">
        <v>35.632914</v>
      </c>
      <c r="M1011" s="1">
        <f>IF(J1011="",0,1)</f>
        <v>1</v>
      </c>
      <c r="N1011" s="1">
        <f t="shared" si="65"/>
        <v>1</v>
      </c>
      <c r="O1011" t="str">
        <f>IF(N1011=1,CONCATENATE("["&amp;G1011&amp;", "&amp;""""&amp;A1011&amp;""""&amp;", "&amp;K1011&amp;", "&amp;L1011&amp;", "&amp;""""&amp;E1011&amp;""""&amp;", "&amp;M1011&amp;", "&amp;""""&amp;J1011&amp;""""&amp;"], "),"")</f>
        <v xml:space="preserve">[1010, "Rogelim", 32.214708, 35.632914, "2 Sam 17:27, 2 Sam 19:31", 1, "~"], </v>
      </c>
    </row>
    <row r="1012" spans="1:15">
      <c r="A1012" t="s">
        <v>1528</v>
      </c>
      <c r="C1012">
        <v>41.9</v>
      </c>
      <c r="D1012">
        <v>12.483333333333301</v>
      </c>
      <c r="E1012" t="s">
        <v>2412</v>
      </c>
      <c r="G1012" s="1">
        <v>1011</v>
      </c>
      <c r="H1012" s="1" t="str">
        <f t="shared" si="67"/>
        <v/>
      </c>
      <c r="I1012" s="1" t="str">
        <f t="shared" si="68"/>
        <v/>
      </c>
      <c r="J1012" s="1" t="str">
        <f t="shared" si="66"/>
        <v/>
      </c>
      <c r="K1012">
        <v>41.9</v>
      </c>
      <c r="L1012">
        <v>12.483333330000001</v>
      </c>
      <c r="M1012" s="1">
        <f>IF(J1012="",0,1)</f>
        <v>0</v>
      </c>
      <c r="N1012" s="1">
        <f t="shared" si="65"/>
        <v>1</v>
      </c>
      <c r="O1012" t="str">
        <f>IF(N1012=1,CONCATENATE("["&amp;G1012&amp;", "&amp;""""&amp;A1012&amp;""""&amp;", "&amp;K1012&amp;", "&amp;L1012&amp;", "&amp;""""&amp;E1012&amp;""""&amp;", "&amp;M1012&amp;", "&amp;""""&amp;J1012&amp;""""&amp;"], "),"")</f>
        <v xml:space="preserve">[1011, "Rome", 41.9, 12.48333333, "Acts 2:10, Acts 18:2, Acts 19:21, Acts 23:11, Acts 28:14, Acts 28:16, Rom 1:7, Rom 1:15, 2 Tim 1:17", 0, ""], </v>
      </c>
    </row>
    <row r="1013" spans="1:15">
      <c r="A1013" t="s">
        <v>2413</v>
      </c>
      <c r="B1013" t="s">
        <v>275</v>
      </c>
      <c r="C1013">
        <v>32.154887000000002</v>
      </c>
      <c r="D1013">
        <v>35.318192000000003</v>
      </c>
      <c r="E1013" t="s">
        <v>2414</v>
      </c>
      <c r="F1013" t="s">
        <v>26</v>
      </c>
      <c r="G1013" s="1">
        <v>1012</v>
      </c>
      <c r="H1013" s="1" t="str">
        <f t="shared" si="67"/>
        <v/>
      </c>
      <c r="I1013" s="1" t="str">
        <f t="shared" si="68"/>
        <v/>
      </c>
      <c r="J1013" s="1" t="str">
        <f t="shared" si="66"/>
        <v/>
      </c>
      <c r="K1013">
        <v>32.154887000000002</v>
      </c>
      <c r="L1013">
        <v>35.318192000000003</v>
      </c>
      <c r="M1013" s="1">
        <f>IF(J1013="",0,1)</f>
        <v>0</v>
      </c>
      <c r="N1013" s="1">
        <f t="shared" si="65"/>
        <v>1</v>
      </c>
      <c r="O1013" t="str">
        <f>IF(N1013=1,CONCATENATE("["&amp;G1013&amp;", "&amp;""""&amp;A1013&amp;""""&amp;", "&amp;K1013&amp;", "&amp;L1013&amp;", "&amp;""""&amp;E1013&amp;""""&amp;", "&amp;M1013&amp;", "&amp;""""&amp;J1013&amp;""""&amp;"], "),"")</f>
        <v xml:space="preserve">[1012, "Rumah", 32.154887, 35.318192, "2 Kgs 23:36", 0, ""], </v>
      </c>
    </row>
    <row r="1014" spans="1:15">
      <c r="A1014" t="s">
        <v>2415</v>
      </c>
      <c r="B1014" t="s">
        <v>1432</v>
      </c>
      <c r="C1014" t="s">
        <v>2416</v>
      </c>
      <c r="D1014" t="s">
        <v>2417</v>
      </c>
      <c r="E1014" t="s">
        <v>1433</v>
      </c>
      <c r="F1014" t="s">
        <v>26</v>
      </c>
      <c r="G1014" s="1">
        <v>1013</v>
      </c>
      <c r="H1014" s="1" t="str">
        <f t="shared" si="67"/>
        <v>~</v>
      </c>
      <c r="I1014" s="1" t="str">
        <f t="shared" si="68"/>
        <v/>
      </c>
      <c r="J1014" s="1" t="str">
        <f t="shared" si="66"/>
        <v>~</v>
      </c>
      <c r="K1014">
        <v>33.664912000000001</v>
      </c>
      <c r="L1014">
        <v>36.248576</v>
      </c>
      <c r="M1014" s="1">
        <f>IF(J1014="",0,1)</f>
        <v>1</v>
      </c>
      <c r="N1014" s="1">
        <f t="shared" si="65"/>
        <v>1</v>
      </c>
      <c r="O1014" t="str">
        <f>IF(N1014=1,CONCATENATE("["&amp;G1014&amp;", "&amp;""""&amp;A1014&amp;""""&amp;", "&amp;K1014&amp;", "&amp;L1014&amp;", "&amp;""""&amp;E1014&amp;""""&amp;", "&amp;M1014&amp;", "&amp;""""&amp;J1014&amp;""""&amp;"], "),"")</f>
        <v xml:space="preserve">[1013, "Sahar", 33.664912, 36.248576, "Ezek 27:18", 1, "~"], </v>
      </c>
    </row>
    <row r="1015" spans="1:15">
      <c r="A1015" t="s">
        <v>2418</v>
      </c>
      <c r="C1015">
        <v>35.177246069443903</v>
      </c>
      <c r="D1015">
        <v>33.907552128659397</v>
      </c>
      <c r="E1015" t="s">
        <v>2419</v>
      </c>
      <c r="G1015" s="1">
        <v>1014</v>
      </c>
      <c r="H1015" s="1" t="str">
        <f t="shared" si="67"/>
        <v/>
      </c>
      <c r="I1015" s="1" t="str">
        <f t="shared" si="68"/>
        <v/>
      </c>
      <c r="J1015" s="1" t="str">
        <f t="shared" si="66"/>
        <v/>
      </c>
      <c r="K1015">
        <v>35.177246070000002</v>
      </c>
      <c r="L1015">
        <v>33.907552129999999</v>
      </c>
      <c r="M1015" s="1">
        <f>IF(J1015="",0,1)</f>
        <v>0</v>
      </c>
      <c r="N1015" s="1">
        <f t="shared" si="65"/>
        <v>1</v>
      </c>
      <c r="O1015" t="str">
        <f>IF(N1015=1,CONCATENATE("["&amp;G1015&amp;", "&amp;""""&amp;A1015&amp;""""&amp;", "&amp;K1015&amp;", "&amp;L1015&amp;", "&amp;""""&amp;E1015&amp;""""&amp;", "&amp;M1015&amp;", "&amp;""""&amp;J1015&amp;""""&amp;"], "),"")</f>
        <v xml:space="preserve">[1014, "Salamis", 35.17724607, 33.90755213, "Acts 13:5", 0, ""], </v>
      </c>
    </row>
    <row r="1016" spans="1:15">
      <c r="A1016" t="s">
        <v>2420</v>
      </c>
      <c r="C1016">
        <v>32.493941</v>
      </c>
      <c r="D1016">
        <v>36.710337000000003</v>
      </c>
      <c r="E1016" t="s">
        <v>2421</v>
      </c>
      <c r="G1016" s="1">
        <v>1015</v>
      </c>
      <c r="H1016" s="1" t="str">
        <f t="shared" si="67"/>
        <v/>
      </c>
      <c r="I1016" s="1" t="str">
        <f t="shared" si="68"/>
        <v/>
      </c>
      <c r="J1016" s="1" t="str">
        <f t="shared" si="66"/>
        <v/>
      </c>
      <c r="K1016">
        <v>32.493941</v>
      </c>
      <c r="L1016">
        <v>36.710337000000003</v>
      </c>
      <c r="M1016" s="1">
        <f>IF(J1016="",0,1)</f>
        <v>0</v>
      </c>
      <c r="N1016" s="1">
        <f t="shared" si="65"/>
        <v>1</v>
      </c>
      <c r="O1016" t="str">
        <f>IF(N1016=1,CONCATENATE("["&amp;G1016&amp;", "&amp;""""&amp;A1016&amp;""""&amp;", "&amp;K1016&amp;", "&amp;L1016&amp;", "&amp;""""&amp;E1016&amp;""""&amp;", "&amp;M1016&amp;", "&amp;""""&amp;J1016&amp;""""&amp;"], "),"")</f>
        <v xml:space="preserve">[1015, "Salecah", 32.493941, 36.710337, "Deut 3:10, Josh 12:5, Josh 13:11, 1 Chr 5:11", 0, ""], </v>
      </c>
    </row>
    <row r="1017" spans="1:15">
      <c r="A1017" t="s">
        <v>2422</v>
      </c>
      <c r="B1017" t="s">
        <v>114</v>
      </c>
      <c r="C1017">
        <v>31.777443999999999</v>
      </c>
      <c r="D1017">
        <v>35.234935</v>
      </c>
      <c r="E1017" t="s">
        <v>2423</v>
      </c>
      <c r="G1017" s="1">
        <v>1016</v>
      </c>
      <c r="H1017" s="1" t="str">
        <f t="shared" si="67"/>
        <v/>
      </c>
      <c r="I1017" s="1" t="str">
        <f t="shared" si="68"/>
        <v/>
      </c>
      <c r="J1017" s="1" t="str">
        <f t="shared" si="66"/>
        <v/>
      </c>
      <c r="K1017">
        <v>31.777443999999999</v>
      </c>
      <c r="L1017">
        <v>35.234935</v>
      </c>
      <c r="M1017" s="1">
        <f>IF(J1017="",0,1)</f>
        <v>0</v>
      </c>
      <c r="N1017" s="1">
        <f t="shared" si="65"/>
        <v>1</v>
      </c>
      <c r="O1017" t="str">
        <f>IF(N1017=1,CONCATENATE("["&amp;G1017&amp;", "&amp;""""&amp;A1017&amp;""""&amp;", "&amp;K1017&amp;", "&amp;L1017&amp;", "&amp;""""&amp;E1017&amp;""""&amp;", "&amp;M1017&amp;", "&amp;""""&amp;J1017&amp;""""&amp;"], "),"")</f>
        <v xml:space="preserve">[1016, "Salem", 31.777444, 35.234935, "Gen 14:18, Ps 76:2, Heb 7:1, Heb 7:2", 0, ""], </v>
      </c>
    </row>
    <row r="1018" spans="1:15">
      <c r="A1018" t="s">
        <v>2424</v>
      </c>
      <c r="C1018">
        <v>32.399334140346397</v>
      </c>
      <c r="D1018">
        <v>35.526443096987002</v>
      </c>
      <c r="E1018" t="s">
        <v>92</v>
      </c>
      <c r="G1018" s="1">
        <v>1017</v>
      </c>
      <c r="H1018" s="1" t="str">
        <f t="shared" si="67"/>
        <v/>
      </c>
      <c r="I1018" s="1" t="str">
        <f t="shared" si="68"/>
        <v/>
      </c>
      <c r="J1018" s="1" t="str">
        <f t="shared" si="66"/>
        <v/>
      </c>
      <c r="K1018">
        <v>32.399334140000001</v>
      </c>
      <c r="L1018">
        <v>35.526443100000002</v>
      </c>
      <c r="M1018" s="1">
        <f>IF(J1018="",0,1)</f>
        <v>0</v>
      </c>
      <c r="N1018" s="1">
        <f t="shared" si="65"/>
        <v>1</v>
      </c>
      <c r="O1018" t="str">
        <f>IF(N1018=1,CONCATENATE("["&amp;G1018&amp;", "&amp;""""&amp;A1018&amp;""""&amp;", "&amp;K1018&amp;", "&amp;L1018&amp;", "&amp;""""&amp;E1018&amp;""""&amp;", "&amp;M1018&amp;", "&amp;""""&amp;J1018&amp;""""&amp;"], "),"")</f>
        <v xml:space="preserve">[1017, "Salim", 32.39933414, 35.5264431, "John 3:23", 0, ""], </v>
      </c>
    </row>
    <row r="1019" spans="1:15">
      <c r="A1019" t="s">
        <v>2425</v>
      </c>
      <c r="C1019">
        <v>35.2122972988059</v>
      </c>
      <c r="D1019">
        <v>26.274491743742701</v>
      </c>
      <c r="E1019" t="s">
        <v>842</v>
      </c>
      <c r="G1019" s="1">
        <v>1018</v>
      </c>
      <c r="H1019" s="1" t="str">
        <f t="shared" si="67"/>
        <v/>
      </c>
      <c r="I1019" s="1" t="str">
        <f t="shared" si="68"/>
        <v/>
      </c>
      <c r="J1019" s="1" t="str">
        <f t="shared" si="66"/>
        <v/>
      </c>
      <c r="K1019">
        <v>35.212297300000003</v>
      </c>
      <c r="L1019">
        <v>26.274491739999998</v>
      </c>
      <c r="M1019" s="1">
        <f>IF(J1019="",0,1)</f>
        <v>0</v>
      </c>
      <c r="N1019" s="1">
        <f t="shared" si="65"/>
        <v>1</v>
      </c>
      <c r="O1019" t="str">
        <f>IF(N1019=1,CONCATENATE("["&amp;G1019&amp;", "&amp;""""&amp;A1019&amp;""""&amp;", "&amp;K1019&amp;", "&amp;L1019&amp;", "&amp;""""&amp;E1019&amp;""""&amp;", "&amp;M1019&amp;", "&amp;""""&amp;J1019&amp;""""&amp;"], "),"")</f>
        <v xml:space="preserve">[1018, "Salmone", 35.2122973, 26.27449174, "Acts 27:7", 0, ""], </v>
      </c>
    </row>
    <row r="1020" spans="1:15">
      <c r="A1020" t="s">
        <v>2426</v>
      </c>
      <c r="C1020">
        <v>31.538592999999999</v>
      </c>
      <c r="D1020">
        <v>35.482267999999998</v>
      </c>
      <c r="E1020" t="s">
        <v>2427</v>
      </c>
      <c r="G1020" s="1">
        <v>1019</v>
      </c>
      <c r="H1020" s="1" t="str">
        <f t="shared" si="67"/>
        <v/>
      </c>
      <c r="I1020" s="1" t="str">
        <f t="shared" si="68"/>
        <v/>
      </c>
      <c r="J1020" s="1" t="str">
        <f t="shared" si="66"/>
        <v/>
      </c>
      <c r="K1020">
        <v>31.538592999999999</v>
      </c>
      <c r="L1020">
        <v>35.482267999999998</v>
      </c>
      <c r="M1020" s="1">
        <f>IF(J1020="",0,1)</f>
        <v>0</v>
      </c>
      <c r="N1020" s="1">
        <f t="shared" si="65"/>
        <v>1</v>
      </c>
      <c r="O1020" t="str">
        <f>IF(N1020=1,CONCATENATE("["&amp;G1020&amp;", "&amp;""""&amp;A1020&amp;""""&amp;", "&amp;K1020&amp;", "&amp;L1020&amp;", "&amp;""""&amp;E1020&amp;""""&amp;", "&amp;M1020&amp;", "&amp;""""&amp;J1020&amp;""""&amp;"], "),"")</f>
        <v xml:space="preserve">[1019, "Salt Sea", 31.538593, 35.482268, "Gen 14:3, Num 34:3, Num 34:12, Deut 3:17, Josh 3:16, Josh 12:3, Josh 15:2, Josh 15:5, Josh 18:19", 0, ""], </v>
      </c>
    </row>
    <row r="1021" spans="1:15">
      <c r="A1021" t="s">
        <v>1371</v>
      </c>
      <c r="C1021">
        <v>32.280231000000001</v>
      </c>
      <c r="D1021">
        <v>35.197929000000002</v>
      </c>
      <c r="E1021" t="s">
        <v>2428</v>
      </c>
      <c r="G1021" s="1">
        <v>1020</v>
      </c>
      <c r="H1021" s="1" t="str">
        <f t="shared" si="67"/>
        <v/>
      </c>
      <c r="I1021" s="1" t="str">
        <f t="shared" si="68"/>
        <v/>
      </c>
      <c r="J1021" s="1" t="str">
        <f t="shared" si="66"/>
        <v/>
      </c>
      <c r="K1021">
        <v>32.280231000000001</v>
      </c>
      <c r="L1021">
        <v>35.197929000000002</v>
      </c>
      <c r="M1021" s="1">
        <f>IF(J1021="",0,1)</f>
        <v>0</v>
      </c>
      <c r="N1021" s="1">
        <f t="shared" si="65"/>
        <v>1</v>
      </c>
      <c r="O1021" t="str">
        <f>IF(N1021=1,CONCATENATE("["&amp;G1021&amp;", "&amp;""""&amp;A1021&amp;""""&amp;", "&amp;K1021&amp;", "&amp;L1021&amp;", "&amp;""""&amp;E1021&amp;""""&amp;", "&amp;M1021&amp;", "&amp;""""&amp;J1021&amp;""""&amp;"], "),"")</f>
        <v xml:space="preserve">[1020, "Samaria", 32.280231, 35.197929, "1 Kgs 13:32, 1 Kgs 16:24, 1 Kgs 16:28, 1 Kgs 16:29, 1 Kgs 16:32, 1 Kgs 18:2, 1 Kgs 20:1, 1 Kgs 20:10, 1 Kgs 20:17, 1 Kgs 20:34, 1 Kgs 20:43, 1 Kgs 21:1, 1 Kgs 21:18, 1 Kgs 22:10, 1 Kgs 22:37, 1 Kgs 22:38, 1 Kgs 22:51, 2 Kgs 1:2, 2 Kgs 1:3, 2 Kgs 2:25, 2 Kgs 3:1, 2 Kgs 3:6, 2 Kgs 5:3, 2 Kgs 6:19, 2 Kgs 6:20, 2 Kgs 6:24, 2 Kgs 6:25, 2 Kgs 7:1, 2 Kgs 7:18, 2 Kgs 10:1, 2 Kgs 10:12, 2 Kgs 10:17, 2 Kgs 10:35, 2 Kgs 10:36, 2 Kgs 13:1, 2 Kgs 13:6, 2 Kgs 13:9, 2 Kgs 13:10, 2 Kgs 13:13, 2 Kgs 14:14, 2 Kgs 14:16, 2 Kgs 14:23, 2 Kgs 15:8, 2 Kgs 15:13, 2 Kgs 15:14, 2 Kgs 15:17, 2 Kgs 15:23, 2 Kgs 15:25, 2 Kgs 15:27, 2 Kgs 17:1, 2 Kgs 17:5, 2 Kgs 17:6, 2 Kgs 17:24, 2 Kgs 17:26, 2 Kgs 17:28, 2 Kgs 18:9, 2 Kgs 18:10, 2 Kgs 18:34, 2 Kgs 21:13, 2 Kgs 23:18, 2 Kgs 23:19, 2 Chr 18:2, 2 Chr 18:9, 2 Chr 22:9, 2 Chr 25:13, 2 Chr 25:24, 2 Chr 28:8, 2 Chr 28:9, 2 Chr 28:15, Ezra 4:10, Ezra 4:17, Neh 4:2, Isa 7:9, Isa 8:4, Isa 9:9, Isa 10:9, Isa 10:10, Isa 10:11, Isa 36:19, Jer 23:13, Jer 31:5, Jer 41:5, Ezek 16:46, Ezek 16:51, Ezek 16:53, Ezek 16:55, Ezek 23:4, Ezek 23:33, Hos 7:1, Hos 8:5, Hos 8:6, Hos 10:5, Hos 13:16, Amos 3:9, Amos 3:12, Amos 4:1, Amos 6:1, Obad 1:19, Mic 1:1, Mic 1:5, Mic 1:6, Luke 17:11, John 4:4, John 4:5, John 4:7, John 4:9, Acts 1:8, Acts 8:1, Acts 8:5, Acts 8:9, Acts 8:14, Acts 9:31, Acts 15:3", 0, ""], </v>
      </c>
    </row>
    <row r="1022" spans="1:15">
      <c r="A1022" t="s">
        <v>2429</v>
      </c>
      <c r="B1022" t="s">
        <v>1371</v>
      </c>
      <c r="C1022">
        <v>32.280231000000001</v>
      </c>
      <c r="D1022">
        <v>35.197929000000002</v>
      </c>
      <c r="E1022" t="s">
        <v>2430</v>
      </c>
      <c r="G1022" s="1">
        <v>1021</v>
      </c>
      <c r="H1022" s="1" t="str">
        <f t="shared" si="67"/>
        <v/>
      </c>
      <c r="I1022" s="1" t="str">
        <f t="shared" si="68"/>
        <v/>
      </c>
      <c r="J1022" s="1" t="str">
        <f t="shared" si="66"/>
        <v/>
      </c>
      <c r="K1022">
        <v>32.280231000000001</v>
      </c>
      <c r="L1022">
        <v>35.197929000000002</v>
      </c>
      <c r="M1022" s="1">
        <f>IF(J1022="",0,1)</f>
        <v>0</v>
      </c>
      <c r="N1022" s="1">
        <f t="shared" si="65"/>
        <v>1</v>
      </c>
      <c r="O1022" t="str">
        <f>IF(N1022=1,CONCATENATE("["&amp;G1022&amp;", "&amp;""""&amp;A1022&amp;""""&amp;", "&amp;K1022&amp;", "&amp;L1022&amp;", "&amp;""""&amp;E1022&amp;""""&amp;", "&amp;M1022&amp;", "&amp;""""&amp;J1022&amp;""""&amp;"], "),"")</f>
        <v xml:space="preserve">[1021, "Samaria's", 32.280231, 35.197929, "Hos 10:7", 0, ""], </v>
      </c>
    </row>
    <row r="1023" spans="1:15">
      <c r="A1023" t="s">
        <v>2431</v>
      </c>
      <c r="C1023">
        <v>37.715172000000003</v>
      </c>
      <c r="D1023">
        <v>26.934166999999999</v>
      </c>
      <c r="E1023" t="s">
        <v>816</v>
      </c>
      <c r="G1023" s="1">
        <v>1022</v>
      </c>
      <c r="H1023" s="1" t="str">
        <f t="shared" si="67"/>
        <v/>
      </c>
      <c r="I1023" s="1" t="str">
        <f t="shared" si="68"/>
        <v/>
      </c>
      <c r="J1023" s="1" t="str">
        <f t="shared" si="66"/>
        <v/>
      </c>
      <c r="K1023">
        <v>37.715172000000003</v>
      </c>
      <c r="L1023">
        <v>26.934166999999999</v>
      </c>
      <c r="M1023" s="1">
        <f>IF(J1023="",0,1)</f>
        <v>0</v>
      </c>
      <c r="N1023" s="1">
        <f t="shared" si="65"/>
        <v>1</v>
      </c>
      <c r="O1023" t="str">
        <f>IF(N1023=1,CONCATENATE("["&amp;G1023&amp;", "&amp;""""&amp;A1023&amp;""""&amp;", "&amp;K1023&amp;", "&amp;L1023&amp;", "&amp;""""&amp;E1023&amp;""""&amp;", "&amp;M1023&amp;", "&amp;""""&amp;J1023&amp;""""&amp;"], "),"")</f>
        <v xml:space="preserve">[1022, "Samos", 37.715172, 26.934167, "Acts 20:15", 0, ""], </v>
      </c>
    </row>
    <row r="1024" spans="1:15">
      <c r="A1024" t="s">
        <v>2432</v>
      </c>
      <c r="C1024">
        <v>40.467278999999998</v>
      </c>
      <c r="D1024">
        <v>25.486069000000001</v>
      </c>
      <c r="E1024" t="s">
        <v>2132</v>
      </c>
      <c r="G1024" s="1">
        <v>1023</v>
      </c>
      <c r="H1024" s="1" t="str">
        <f t="shared" si="67"/>
        <v/>
      </c>
      <c r="I1024" s="1" t="str">
        <f t="shared" si="68"/>
        <v/>
      </c>
      <c r="J1024" s="1" t="str">
        <f t="shared" si="66"/>
        <v/>
      </c>
      <c r="K1024">
        <v>40.467278999999998</v>
      </c>
      <c r="L1024">
        <v>25.486069000000001</v>
      </c>
      <c r="M1024" s="1">
        <f>IF(J1024="",0,1)</f>
        <v>0</v>
      </c>
      <c r="N1024" s="1">
        <f t="shared" si="65"/>
        <v>1</v>
      </c>
      <c r="O1024" t="str">
        <f>IF(N1024=1,CONCATENATE("["&amp;G1024&amp;", "&amp;""""&amp;A1024&amp;""""&amp;", "&amp;K1024&amp;", "&amp;L1024&amp;", "&amp;""""&amp;E1024&amp;""""&amp;", "&amp;M1024&amp;", "&amp;""""&amp;J1024&amp;""""&amp;"], "),"")</f>
        <v xml:space="preserve">[1023, "Samothrace", 40.467279, 25.486069, "Acts 16:11", 0, ""], </v>
      </c>
    </row>
    <row r="1025" spans="1:15">
      <c r="A1025" t="s">
        <v>2433</v>
      </c>
      <c r="B1025" t="s">
        <v>547</v>
      </c>
      <c r="C1025" t="s">
        <v>548</v>
      </c>
      <c r="D1025" t="s">
        <v>549</v>
      </c>
      <c r="E1025" t="s">
        <v>2434</v>
      </c>
      <c r="G1025" s="1">
        <v>1024</v>
      </c>
      <c r="H1025" s="1" t="str">
        <f t="shared" si="67"/>
        <v>~</v>
      </c>
      <c r="I1025" s="1" t="str">
        <f t="shared" si="68"/>
        <v/>
      </c>
      <c r="J1025" s="1" t="str">
        <f t="shared" si="66"/>
        <v>~</v>
      </c>
      <c r="K1025">
        <v>31.391667999999999</v>
      </c>
      <c r="L1025">
        <v>34.940502000000002</v>
      </c>
      <c r="M1025" s="1">
        <f>IF(J1025="",0,1)</f>
        <v>1</v>
      </c>
      <c r="N1025" s="1">
        <f t="shared" si="65"/>
        <v>1</v>
      </c>
      <c r="O1025" t="str">
        <f>IF(N1025=1,CONCATENATE("["&amp;G1025&amp;", "&amp;""""&amp;A1025&amp;""""&amp;", "&amp;K1025&amp;", "&amp;L1025&amp;", "&amp;""""&amp;E1025&amp;""""&amp;", "&amp;M1025&amp;", "&amp;""""&amp;J1025&amp;""""&amp;"], "),"")</f>
        <v xml:space="preserve">[1024, "Sansannah", 31.391668, 34.940502, "Josh 15:31", 1, "~"], </v>
      </c>
    </row>
    <row r="1026" spans="1:15">
      <c r="A1026" t="s">
        <v>2435</v>
      </c>
      <c r="C1026">
        <v>38.476826903457997</v>
      </c>
      <c r="D1026">
        <v>28.114131187320801</v>
      </c>
      <c r="E1026" t="s">
        <v>2436</v>
      </c>
      <c r="G1026" s="1">
        <v>1025</v>
      </c>
      <c r="H1026" s="1" t="str">
        <f t="shared" si="67"/>
        <v/>
      </c>
      <c r="I1026" s="1" t="str">
        <f t="shared" si="68"/>
        <v/>
      </c>
      <c r="J1026" s="1" t="str">
        <f t="shared" si="66"/>
        <v/>
      </c>
      <c r="K1026">
        <v>38.476826899999999</v>
      </c>
      <c r="L1026">
        <v>28.114131189999998</v>
      </c>
      <c r="M1026" s="1">
        <f>IF(J1026="",0,1)</f>
        <v>0</v>
      </c>
      <c r="N1026" s="1">
        <f t="shared" si="65"/>
        <v>1</v>
      </c>
      <c r="O1026" t="str">
        <f>IF(N1026=1,CONCATENATE("["&amp;G1026&amp;", "&amp;""""&amp;A1026&amp;""""&amp;", "&amp;K1026&amp;", "&amp;L1026&amp;", "&amp;""""&amp;E1026&amp;""""&amp;", "&amp;M1026&amp;", "&amp;""""&amp;J1026&amp;""""&amp;"], "),"")</f>
        <v xml:space="preserve">[1025, "Sardis", 38.4768269, 28.11413119, "Rev 1:11, Rev 3:1, Rev 3:4", 0, ""], </v>
      </c>
    </row>
    <row r="1027" spans="1:15">
      <c r="A1027" t="s">
        <v>2437</v>
      </c>
      <c r="C1027">
        <v>32.689785737338603</v>
      </c>
      <c r="D1027">
        <v>35.196668700060499</v>
      </c>
      <c r="E1027" t="s">
        <v>2438</v>
      </c>
      <c r="G1027" s="1">
        <v>1026</v>
      </c>
      <c r="H1027" s="1" t="str">
        <f t="shared" si="67"/>
        <v/>
      </c>
      <c r="I1027" s="1" t="str">
        <f t="shared" si="68"/>
        <v/>
      </c>
      <c r="J1027" s="1" t="str">
        <f t="shared" si="66"/>
        <v/>
      </c>
      <c r="K1027">
        <v>32.689785739999998</v>
      </c>
      <c r="L1027">
        <v>35.196668699999996</v>
      </c>
      <c r="M1027" s="1">
        <f>IF(J1027="",0,1)</f>
        <v>0</v>
      </c>
      <c r="N1027" s="1">
        <f t="shared" ref="N1027:N1090" si="69">IF(AND(K1027&lt;&gt;"",L1027&lt;&gt;""),1,0)</f>
        <v>1</v>
      </c>
      <c r="O1027" t="str">
        <f>IF(N1027=1,CONCATENATE("["&amp;G1027&amp;", "&amp;""""&amp;A1027&amp;""""&amp;", "&amp;K1027&amp;", "&amp;L1027&amp;", "&amp;""""&amp;E1027&amp;""""&amp;", "&amp;M1027&amp;", "&amp;""""&amp;J1027&amp;""""&amp;"], "),"")</f>
        <v xml:space="preserve">[1026, "Sarid", 32.68978574, 35.1966687, "Josh 19:10, Josh 19:12", 0, ""], </v>
      </c>
    </row>
    <row r="1028" spans="1:15">
      <c r="A1028" t="s">
        <v>2439</v>
      </c>
      <c r="B1028" t="s">
        <v>805</v>
      </c>
      <c r="C1028">
        <v>32.806775855203199</v>
      </c>
      <c r="D1028">
        <v>35.589360526790898</v>
      </c>
      <c r="E1028" t="s">
        <v>2440</v>
      </c>
      <c r="G1028" s="1">
        <v>1027</v>
      </c>
      <c r="H1028" s="1" t="str">
        <f t="shared" si="67"/>
        <v/>
      </c>
      <c r="I1028" s="1" t="str">
        <f t="shared" si="68"/>
        <v/>
      </c>
      <c r="J1028" s="1" t="str">
        <f t="shared" si="66"/>
        <v/>
      </c>
      <c r="K1028">
        <v>32.806775860000002</v>
      </c>
      <c r="L1028">
        <v>35.58936053</v>
      </c>
      <c r="M1028" s="1">
        <f>IF(J1028="",0,1)</f>
        <v>0</v>
      </c>
      <c r="N1028" s="1">
        <f t="shared" si="69"/>
        <v>1</v>
      </c>
      <c r="O1028" t="str">
        <f>IF(N1028=1,CONCATENATE("["&amp;G1028&amp;", "&amp;""""&amp;A1028&amp;""""&amp;", "&amp;K1028&amp;", "&amp;L1028&amp;", "&amp;""""&amp;E1028&amp;""""&amp;", "&amp;M1028&amp;", "&amp;""""&amp;J1028&amp;""""&amp;"], "),"")</f>
        <v xml:space="preserve">[1027, "Sea of Chinnereth", 32.80677586, 35.58936053, "Num 34:11, Josh 13:27", 0, ""], </v>
      </c>
    </row>
    <row r="1029" spans="1:15">
      <c r="A1029" t="s">
        <v>2441</v>
      </c>
      <c r="B1029" t="s">
        <v>805</v>
      </c>
      <c r="C1029">
        <v>32.806775855203199</v>
      </c>
      <c r="D1029">
        <v>35.589360526790898</v>
      </c>
      <c r="E1029" t="s">
        <v>2442</v>
      </c>
      <c r="G1029" s="1">
        <v>1028</v>
      </c>
      <c r="H1029" s="1" t="str">
        <f t="shared" si="67"/>
        <v/>
      </c>
      <c r="I1029" s="1" t="str">
        <f t="shared" si="68"/>
        <v/>
      </c>
      <c r="J1029" s="1" t="str">
        <f t="shared" si="66"/>
        <v/>
      </c>
      <c r="K1029">
        <v>32.806775860000002</v>
      </c>
      <c r="L1029">
        <v>35.58936053</v>
      </c>
      <c r="M1029" s="1">
        <f>IF(J1029="",0,1)</f>
        <v>0</v>
      </c>
      <c r="N1029" s="1">
        <f t="shared" si="69"/>
        <v>1</v>
      </c>
      <c r="O1029" t="str">
        <f>IF(N1029=1,CONCATENATE("["&amp;G1029&amp;", "&amp;""""&amp;A1029&amp;""""&amp;", "&amp;K1029&amp;", "&amp;L1029&amp;", "&amp;""""&amp;E1029&amp;""""&amp;", "&amp;M1029&amp;", "&amp;""""&amp;J1029&amp;""""&amp;"], "),"")</f>
        <v xml:space="preserve">[1028, "Sea of Chinneroth", 32.80677586, 35.58936053, "Josh 12:3", 0, ""], </v>
      </c>
    </row>
    <row r="1030" spans="1:15">
      <c r="A1030" t="s">
        <v>2443</v>
      </c>
      <c r="B1030" t="s">
        <v>2349</v>
      </c>
      <c r="C1030" t="s">
        <v>2350</v>
      </c>
      <c r="D1030" t="s">
        <v>2351</v>
      </c>
      <c r="E1030" t="s">
        <v>2444</v>
      </c>
      <c r="F1030" t="s">
        <v>86</v>
      </c>
      <c r="G1030" s="1">
        <v>1029</v>
      </c>
      <c r="H1030" s="1" t="str">
        <f t="shared" si="67"/>
        <v>&gt;</v>
      </c>
      <c r="I1030" s="1" t="str">
        <f t="shared" si="68"/>
        <v/>
      </c>
      <c r="J1030" s="1" t="str">
        <f t="shared" si="66"/>
        <v>&gt;</v>
      </c>
      <c r="K1030">
        <v>27.088473</v>
      </c>
      <c r="L1030">
        <v>34.771729000000001</v>
      </c>
      <c r="M1030" s="1">
        <f>IF(J1030="",0,1)</f>
        <v>1</v>
      </c>
      <c r="N1030" s="1">
        <f t="shared" si="69"/>
        <v>1</v>
      </c>
      <c r="O1030" t="str">
        <f>IF(N1030=1,CONCATENATE("["&amp;G1030&amp;", "&amp;""""&amp;A1030&amp;""""&amp;", "&amp;K1030&amp;", "&amp;L1030&amp;", "&amp;""""&amp;E1030&amp;""""&amp;", "&amp;M1030&amp;", "&amp;""""&amp;J1030&amp;""""&amp;"], "),"")</f>
        <v xml:space="preserve">[1029, "Sea of Egypt", 27.088473, 34.771729, "Isa 11:15", 1, "&gt;"], </v>
      </c>
    </row>
    <row r="1031" spans="1:15">
      <c r="A1031" t="s">
        <v>805</v>
      </c>
      <c r="C1031">
        <v>32.806775855203199</v>
      </c>
      <c r="D1031">
        <v>35.589360526790898</v>
      </c>
      <c r="E1031" t="s">
        <v>2445</v>
      </c>
      <c r="F1031" t="s">
        <v>86</v>
      </c>
      <c r="G1031" s="1">
        <v>1030</v>
      </c>
      <c r="H1031" s="1" t="str">
        <f t="shared" si="67"/>
        <v/>
      </c>
      <c r="I1031" s="1" t="str">
        <f t="shared" si="68"/>
        <v/>
      </c>
      <c r="J1031" s="1" t="str">
        <f t="shared" si="66"/>
        <v/>
      </c>
      <c r="K1031">
        <v>32.806775860000002</v>
      </c>
      <c r="L1031">
        <v>35.58936053</v>
      </c>
      <c r="M1031" s="1">
        <f>IF(J1031="",0,1)</f>
        <v>0</v>
      </c>
      <c r="N1031" s="1">
        <f t="shared" si="69"/>
        <v>1</v>
      </c>
      <c r="O1031" t="str">
        <f>IF(N1031=1,CONCATENATE("["&amp;G1031&amp;", "&amp;""""&amp;A1031&amp;""""&amp;", "&amp;K1031&amp;", "&amp;L1031&amp;", "&amp;""""&amp;E1031&amp;""""&amp;", "&amp;M1031&amp;", "&amp;""""&amp;J1031&amp;""""&amp;"], "),"")</f>
        <v xml:space="preserve">[1030, "Sea of Galilee", 32.80677586, 35.58936053, "Matt 4:18, Matt 15:29, Mark 1:16, Mark 7:31, John 6:1", 0, ""], </v>
      </c>
    </row>
    <row r="1032" spans="1:15">
      <c r="A1032" t="s">
        <v>2446</v>
      </c>
      <c r="B1032" t="s">
        <v>1587</v>
      </c>
      <c r="C1032" t="s">
        <v>2447</v>
      </c>
      <c r="D1032" t="s">
        <v>2448</v>
      </c>
      <c r="E1032" t="s">
        <v>2449</v>
      </c>
      <c r="F1032" t="s">
        <v>86</v>
      </c>
      <c r="G1032" s="1">
        <v>1031</v>
      </c>
      <c r="H1032" s="1" t="str">
        <f t="shared" si="67"/>
        <v>~</v>
      </c>
      <c r="I1032" s="1" t="str">
        <f t="shared" si="68"/>
        <v/>
      </c>
      <c r="J1032" s="1" t="str">
        <f t="shared" ref="J1032:J1095" si="70">IF(H1032&lt;&gt;"",H1032,IF(I1032&lt;&gt;"",I1032,""))</f>
        <v>~</v>
      </c>
      <c r="K1032">
        <v>31.9435295168979</v>
      </c>
      <c r="L1032">
        <v>35.727769611571198</v>
      </c>
      <c r="M1032" s="1">
        <f>IF(J1032="",0,1)</f>
        <v>1</v>
      </c>
      <c r="N1032" s="1">
        <f t="shared" si="69"/>
        <v>1</v>
      </c>
      <c r="O1032" t="str">
        <f>IF(N1032=1,CONCATENATE("["&amp;G1032&amp;", "&amp;""""&amp;A1032&amp;""""&amp;", "&amp;K1032&amp;", "&amp;L1032&amp;", "&amp;""""&amp;E1032&amp;""""&amp;", "&amp;M1032&amp;", "&amp;""""&amp;J1032&amp;""""&amp;"], "),"")</f>
        <v xml:space="preserve">[1031, "Sea of Jazer", 31.9435295168979, 35.7277696115712, "Jer 48:32", 1, "~"], </v>
      </c>
    </row>
    <row r="1033" spans="1:15">
      <c r="A1033" t="s">
        <v>2450</v>
      </c>
      <c r="B1033" t="s">
        <v>805</v>
      </c>
      <c r="C1033">
        <v>32.806775855203199</v>
      </c>
      <c r="D1033">
        <v>35.589360526790898</v>
      </c>
      <c r="E1033" t="s">
        <v>2451</v>
      </c>
      <c r="F1033" t="s">
        <v>86</v>
      </c>
      <c r="G1033" s="1">
        <v>1032</v>
      </c>
      <c r="H1033" s="1" t="str">
        <f t="shared" si="67"/>
        <v/>
      </c>
      <c r="I1033" s="1" t="str">
        <f t="shared" si="68"/>
        <v/>
      </c>
      <c r="J1033" s="1" t="str">
        <f t="shared" si="70"/>
        <v/>
      </c>
      <c r="K1033">
        <v>32.806775860000002</v>
      </c>
      <c r="L1033">
        <v>35.58936053</v>
      </c>
      <c r="M1033" s="1">
        <f>IF(J1033="",0,1)</f>
        <v>0</v>
      </c>
      <c r="N1033" s="1">
        <f t="shared" si="69"/>
        <v>1</v>
      </c>
      <c r="O1033" t="str">
        <f>IF(N1033=1,CONCATENATE("["&amp;G1033&amp;", "&amp;""""&amp;A1033&amp;""""&amp;", "&amp;K1033&amp;", "&amp;L1033&amp;", "&amp;""""&amp;E1033&amp;""""&amp;", "&amp;M1033&amp;", "&amp;""""&amp;J1033&amp;""""&amp;"], "),"")</f>
        <v xml:space="preserve">[1032, "Sea of Tiberias", 32.80677586, 35.58936053, "John 6:1, John 21:1", 0, ""], </v>
      </c>
    </row>
    <row r="1034" spans="1:15">
      <c r="A1034" t="s">
        <v>2452</v>
      </c>
      <c r="B1034" t="s">
        <v>2426</v>
      </c>
      <c r="C1034">
        <v>31.538592999999999</v>
      </c>
      <c r="D1034">
        <v>35.482267999999998</v>
      </c>
      <c r="E1034" t="s">
        <v>2453</v>
      </c>
      <c r="F1034" t="s">
        <v>86</v>
      </c>
      <c r="G1034" s="1">
        <v>1033</v>
      </c>
      <c r="H1034" s="1" t="str">
        <f t="shared" si="67"/>
        <v/>
      </c>
      <c r="I1034" s="1" t="str">
        <f t="shared" si="68"/>
        <v/>
      </c>
      <c r="J1034" s="1" t="str">
        <f t="shared" si="70"/>
        <v/>
      </c>
      <c r="K1034">
        <v>31.538592999999999</v>
      </c>
      <c r="L1034">
        <v>35.482267999999998</v>
      </c>
      <c r="M1034" s="1">
        <f>IF(J1034="",0,1)</f>
        <v>0</v>
      </c>
      <c r="N1034" s="1">
        <f t="shared" si="69"/>
        <v>1</v>
      </c>
      <c r="O1034" t="str">
        <f>IF(N1034=1,CONCATENATE("["&amp;G1034&amp;", "&amp;""""&amp;A1034&amp;""""&amp;", "&amp;K1034&amp;", "&amp;L1034&amp;", "&amp;""""&amp;E1034&amp;""""&amp;", "&amp;M1034&amp;", "&amp;""""&amp;J1034&amp;""""&amp;"], "),"")</f>
        <v xml:space="preserve">[1033, "Sea of the Arabah", 31.538593, 35.482268, "Deut 3:17, Deut 4:49, Josh 3:16, Josh 12:3, 2 Kgs 14:25", 0, ""], </v>
      </c>
    </row>
    <row r="1035" spans="1:15">
      <c r="A1035" t="s">
        <v>2454</v>
      </c>
      <c r="B1035" t="s">
        <v>1284</v>
      </c>
      <c r="C1035" t="s">
        <v>1285</v>
      </c>
      <c r="D1035" t="s">
        <v>1286</v>
      </c>
      <c r="E1035" t="s">
        <v>2455</v>
      </c>
      <c r="F1035" t="s">
        <v>86</v>
      </c>
      <c r="G1035" s="1">
        <v>1034</v>
      </c>
      <c r="H1035" s="1" t="str">
        <f t="shared" si="67"/>
        <v>&gt;</v>
      </c>
      <c r="I1035" s="1" t="str">
        <f t="shared" si="68"/>
        <v/>
      </c>
      <c r="J1035" s="1" t="str">
        <f t="shared" si="70"/>
        <v>&gt;</v>
      </c>
      <c r="K1035">
        <v>33.24</v>
      </c>
      <c r="L1035">
        <v>33.47</v>
      </c>
      <c r="M1035" s="1">
        <f>IF(J1035="",0,1)</f>
        <v>1</v>
      </c>
      <c r="N1035" s="1">
        <f t="shared" si="69"/>
        <v>1</v>
      </c>
      <c r="O1035" t="str">
        <f>IF(N1035=1,CONCATENATE("["&amp;G1035&amp;", "&amp;""""&amp;A1035&amp;""""&amp;", "&amp;K1035&amp;", "&amp;L1035&amp;", "&amp;""""&amp;E1035&amp;""""&amp;", "&amp;M1035&amp;", "&amp;""""&amp;J1035&amp;""""&amp;"], "),"")</f>
        <v xml:space="preserve">[1034, "Sea of the Philistines", 33.24, 33.47, "Ex 23:31", 1, "&gt;"], </v>
      </c>
    </row>
    <row r="1036" spans="1:15">
      <c r="A1036" t="s">
        <v>2456</v>
      </c>
      <c r="B1036" t="s">
        <v>2457</v>
      </c>
      <c r="C1036" t="s">
        <v>2458</v>
      </c>
      <c r="D1036" t="s">
        <v>2459</v>
      </c>
      <c r="E1036" t="s">
        <v>2460</v>
      </c>
      <c r="G1036" s="1">
        <v>1035</v>
      </c>
      <c r="H1036" s="1" t="str">
        <f t="shared" si="67"/>
        <v>&gt;</v>
      </c>
      <c r="I1036" s="1" t="str">
        <f t="shared" si="68"/>
        <v/>
      </c>
      <c r="J1036" s="1" t="str">
        <f t="shared" si="70"/>
        <v>&gt;</v>
      </c>
      <c r="K1036">
        <v>9.0227360000000001</v>
      </c>
      <c r="L1036">
        <v>38.746799000000003</v>
      </c>
      <c r="M1036" s="1">
        <f>IF(J1036="",0,1)</f>
        <v>1</v>
      </c>
      <c r="N1036" s="1">
        <f t="shared" si="69"/>
        <v>1</v>
      </c>
      <c r="O1036" t="str">
        <f>IF(N1036=1,CONCATENATE("["&amp;G1036&amp;", "&amp;""""&amp;A1036&amp;""""&amp;", "&amp;K1036&amp;", "&amp;L1036&amp;", "&amp;""""&amp;E1036&amp;""""&amp;", "&amp;M1036&amp;", "&amp;""""&amp;J1036&amp;""""&amp;"], "),"")</f>
        <v xml:space="preserve">[1035, "Seba", 9.022736, 38.746799, "Ps 72:10, Isa 43:3", 1, "&gt;"], </v>
      </c>
    </row>
    <row r="1037" spans="1:15">
      <c r="A1037" t="s">
        <v>2461</v>
      </c>
      <c r="B1037" t="s">
        <v>2462</v>
      </c>
      <c r="C1037" t="s">
        <v>2463</v>
      </c>
      <c r="D1037" t="s">
        <v>2464</v>
      </c>
      <c r="E1037" t="s">
        <v>504</v>
      </c>
      <c r="G1037" s="1">
        <v>1036</v>
      </c>
      <c r="H1037" s="1" t="str">
        <f t="shared" ref="H1037:H1100" si="71">IF(ISNUMBER(LEFT(C1037,1)*1),"",LEFT(C1037,1))</f>
        <v>~</v>
      </c>
      <c r="I1037" s="1" t="str">
        <f t="shared" ref="I1037:I1100" si="72">IF(ISNUMBER(RIGHT(C1037,1)*1),"",RIGHT(C1037,1))</f>
        <v/>
      </c>
      <c r="J1037" s="1" t="str">
        <f t="shared" si="70"/>
        <v>~</v>
      </c>
      <c r="K1037">
        <v>31.815283000000001</v>
      </c>
      <c r="L1037">
        <v>35.766737999999997</v>
      </c>
      <c r="M1037" s="1">
        <f>IF(J1037="",0,1)</f>
        <v>1</v>
      </c>
      <c r="N1037" s="1">
        <f t="shared" si="69"/>
        <v>1</v>
      </c>
      <c r="O1037" t="str">
        <f>IF(N1037=1,CONCATENATE("["&amp;G1037&amp;", "&amp;""""&amp;A1037&amp;""""&amp;", "&amp;K1037&amp;", "&amp;L1037&amp;", "&amp;""""&amp;E1037&amp;""""&amp;", "&amp;M1037&amp;", "&amp;""""&amp;J1037&amp;""""&amp;"], "),"")</f>
        <v xml:space="preserve">[1036, "Sebam", 31.815283, 35.766738, "Num 32:3", 1, "~"], </v>
      </c>
    </row>
    <row r="1038" spans="1:15">
      <c r="A1038" t="s">
        <v>2465</v>
      </c>
      <c r="C1038">
        <v>31.766667000000002</v>
      </c>
      <c r="D1038">
        <v>35.283332999999999</v>
      </c>
      <c r="E1038" t="s">
        <v>1962</v>
      </c>
      <c r="F1038" t="s">
        <v>370</v>
      </c>
      <c r="G1038" s="1">
        <v>1037</v>
      </c>
      <c r="H1038" s="1" t="str">
        <f t="shared" si="71"/>
        <v/>
      </c>
      <c r="I1038" s="1" t="str">
        <f t="shared" si="72"/>
        <v/>
      </c>
      <c r="J1038" s="1" t="str">
        <f t="shared" si="70"/>
        <v/>
      </c>
      <c r="K1038">
        <v>31.766667000000002</v>
      </c>
      <c r="L1038">
        <v>35.283332999999999</v>
      </c>
      <c r="M1038" s="1">
        <f>IF(J1038="",0,1)</f>
        <v>0</v>
      </c>
      <c r="N1038" s="1">
        <f t="shared" si="69"/>
        <v>1</v>
      </c>
      <c r="O1038" t="str">
        <f>IF(N1038=1,CONCATENATE("["&amp;G1038&amp;", "&amp;""""&amp;A1038&amp;""""&amp;", "&amp;K1038&amp;", "&amp;L1038&amp;", "&amp;""""&amp;E1038&amp;""""&amp;", "&amp;M1038&amp;", "&amp;""""&amp;J1038&amp;""""&amp;"], "),"")</f>
        <v xml:space="preserve">[1037, "Secacah", 31.766667, 35.283333, "Josh 15:61", 0, ""], </v>
      </c>
    </row>
    <row r="1039" spans="1:15">
      <c r="A1039" t="s">
        <v>2466</v>
      </c>
      <c r="B1039" t="s">
        <v>114</v>
      </c>
      <c r="C1039" t="s">
        <v>184</v>
      </c>
      <c r="D1039" t="s">
        <v>185</v>
      </c>
      <c r="E1039" t="s">
        <v>2467</v>
      </c>
      <c r="G1039" s="1">
        <v>1038</v>
      </c>
      <c r="H1039" s="1" t="str">
        <f t="shared" si="71"/>
        <v>&lt;</v>
      </c>
      <c r="I1039" s="1" t="str">
        <f t="shared" si="72"/>
        <v/>
      </c>
      <c r="J1039" s="1" t="str">
        <f t="shared" si="70"/>
        <v>&lt;</v>
      </c>
      <c r="K1039">
        <v>31.777443999999999</v>
      </c>
      <c r="L1039">
        <v>35.234935</v>
      </c>
      <c r="M1039" s="1">
        <f>IF(J1039="",0,1)</f>
        <v>1</v>
      </c>
      <c r="N1039" s="1">
        <f t="shared" si="69"/>
        <v>1</v>
      </c>
      <c r="O1039" t="str">
        <f>IF(N1039=1,CONCATENATE("["&amp;G1039&amp;", "&amp;""""&amp;A1039&amp;""""&amp;", "&amp;K1039&amp;", "&amp;L1039&amp;", "&amp;""""&amp;E1039&amp;""""&amp;", "&amp;M1039&amp;", "&amp;""""&amp;J1039&amp;""""&amp;"], "),"")</f>
        <v xml:space="preserve">[1038, "Second Quarter", 31.777444, 35.234935, "2 Kgs 22:14, 2 Chr 34:22, Zeph 1:10", 1, "&lt;"], </v>
      </c>
    </row>
    <row r="1040" spans="1:15">
      <c r="A1040" t="s">
        <v>2468</v>
      </c>
      <c r="C1040">
        <v>31.883333</v>
      </c>
      <c r="D1040">
        <v>35.200000000000003</v>
      </c>
      <c r="E1040" t="s">
        <v>2469</v>
      </c>
      <c r="F1040" t="s">
        <v>2470</v>
      </c>
      <c r="G1040" s="1">
        <v>1039</v>
      </c>
      <c r="H1040" s="1" t="str">
        <f t="shared" si="71"/>
        <v/>
      </c>
      <c r="I1040" s="1" t="str">
        <f t="shared" si="72"/>
        <v/>
      </c>
      <c r="J1040" s="1" t="str">
        <f t="shared" si="70"/>
        <v/>
      </c>
      <c r="K1040">
        <v>31.883333</v>
      </c>
      <c r="L1040">
        <v>35.200000000000003</v>
      </c>
      <c r="M1040" s="1">
        <f>IF(J1040="",0,1)</f>
        <v>0</v>
      </c>
      <c r="N1040" s="1">
        <f t="shared" si="69"/>
        <v>1</v>
      </c>
      <c r="O1040" t="str">
        <f>IF(N1040=1,CONCATENATE("["&amp;G1040&amp;", "&amp;""""&amp;A1040&amp;""""&amp;", "&amp;K1040&amp;", "&amp;L1040&amp;", "&amp;""""&amp;E1040&amp;""""&amp;", "&amp;M1040&amp;", "&amp;""""&amp;J1040&amp;""""&amp;"], "),"")</f>
        <v xml:space="preserve">[1039, "Secu", 31.883333, 35.2, "1 Sam 19:22", 0, ""], </v>
      </c>
    </row>
    <row r="1041" spans="1:15">
      <c r="A1041" t="s">
        <v>2471</v>
      </c>
      <c r="B1041" t="s">
        <v>338</v>
      </c>
      <c r="C1041" t="s">
        <v>965</v>
      </c>
      <c r="D1041" t="s">
        <v>966</v>
      </c>
      <c r="E1041" t="s">
        <v>2472</v>
      </c>
      <c r="G1041" s="1">
        <v>1040</v>
      </c>
      <c r="H1041" s="1" t="str">
        <f t="shared" si="71"/>
        <v>&gt;</v>
      </c>
      <c r="I1041" s="1" t="str">
        <f t="shared" si="72"/>
        <v/>
      </c>
      <c r="J1041" s="1" t="str">
        <f t="shared" si="70"/>
        <v>&gt;</v>
      </c>
      <c r="K1041">
        <v>30.734691000000002</v>
      </c>
      <c r="L1041">
        <v>35.606250000000003</v>
      </c>
      <c r="M1041" s="1">
        <f>IF(J1041="",0,1)</f>
        <v>1</v>
      </c>
      <c r="N1041" s="1">
        <f t="shared" si="69"/>
        <v>1</v>
      </c>
      <c r="O1041" t="str">
        <f>IF(N1041=1,CONCATENATE("["&amp;G1041&amp;", "&amp;""""&amp;A1041&amp;""""&amp;", "&amp;K1041&amp;", "&amp;L1041&amp;", "&amp;""""&amp;E1041&amp;""""&amp;", "&amp;M1041&amp;", "&amp;""""&amp;J1041&amp;""""&amp;"], "),"")</f>
        <v xml:space="preserve">[1040, "Seir", 30.734691, 35.60625, "Gen 14:6, Gen 32:3, Gen 33:14, Gen 33:16, Gen 36:8, Gen 36:9, Gen 36:30, Num 24:18, Deut 1:44, Deut 2:4, Deut 2:8, Deut 2:12, Deut 2:22, Deut 2:29, Deut 33:2, Josh 11:17, Josh 12:7, Josh 24:4, Judg 5:4, 2 Chr 20:23, 2 Chr 25:11, 2 Chr 25:14, Isa 21:11, Ezek 25:8", 1, "&gt;"], </v>
      </c>
    </row>
    <row r="1042" spans="1:15">
      <c r="A1042" t="s">
        <v>2473</v>
      </c>
      <c r="B1042" t="s">
        <v>129</v>
      </c>
      <c r="C1042" t="s">
        <v>130</v>
      </c>
      <c r="D1042" t="s">
        <v>131</v>
      </c>
      <c r="E1042" t="s">
        <v>2474</v>
      </c>
      <c r="F1042" t="s">
        <v>2475</v>
      </c>
      <c r="G1042" s="1">
        <v>1041</v>
      </c>
      <c r="H1042" s="1" t="str">
        <f t="shared" si="71"/>
        <v>~</v>
      </c>
      <c r="I1042" s="1" t="str">
        <f t="shared" si="72"/>
        <v/>
      </c>
      <c r="J1042" s="1" t="str">
        <f t="shared" si="70"/>
        <v>~</v>
      </c>
      <c r="K1042">
        <v>31.930539205799999</v>
      </c>
      <c r="L1042">
        <v>35.221032749236699</v>
      </c>
      <c r="M1042" s="1">
        <f>IF(J1042="",0,1)</f>
        <v>1</v>
      </c>
      <c r="N1042" s="1">
        <f t="shared" si="69"/>
        <v>1</v>
      </c>
      <c r="O1042" t="str">
        <f>IF(N1042=1,CONCATENATE("["&amp;G1042&amp;", "&amp;""""&amp;A1042&amp;""""&amp;", "&amp;K1042&amp;", "&amp;L1042&amp;", "&amp;""""&amp;E1042&amp;""""&amp;", "&amp;M1042&amp;", "&amp;""""&amp;J1042&amp;""""&amp;"], "),"")</f>
        <v xml:space="preserve">[1041, "Seirah", 31.9305392058, 35.2210327492367, "Judg 3:26", 1, "~"], </v>
      </c>
    </row>
    <row r="1043" spans="1:15">
      <c r="A1043" t="s">
        <v>1637</v>
      </c>
      <c r="C1043">
        <v>30.3224357122321</v>
      </c>
      <c r="D1043">
        <v>35.4562794691996</v>
      </c>
      <c r="E1043" t="s">
        <v>2476</v>
      </c>
      <c r="G1043" s="1">
        <v>1042</v>
      </c>
      <c r="H1043" s="1" t="str">
        <f t="shared" si="71"/>
        <v/>
      </c>
      <c r="I1043" s="1" t="str">
        <f t="shared" si="72"/>
        <v/>
      </c>
      <c r="J1043" s="1" t="str">
        <f t="shared" si="70"/>
        <v/>
      </c>
      <c r="K1043">
        <v>30.322435710000001</v>
      </c>
      <c r="L1043">
        <v>35.456279469999998</v>
      </c>
      <c r="M1043" s="1">
        <f>IF(J1043="",0,1)</f>
        <v>0</v>
      </c>
      <c r="N1043" s="1">
        <f t="shared" si="69"/>
        <v>1</v>
      </c>
      <c r="O1043" t="str">
        <f>IF(N1043=1,CONCATENATE("["&amp;G1043&amp;", "&amp;""""&amp;A1043&amp;""""&amp;", "&amp;K1043&amp;", "&amp;L1043&amp;", "&amp;""""&amp;E1043&amp;""""&amp;", "&amp;M1043&amp;", "&amp;""""&amp;J1043&amp;""""&amp;"], "),"")</f>
        <v xml:space="preserve">[1042, "Sela", 30.32243571, 35.45627947, "Judg 1:36, 2 Kgs 14:7, Isa 16:1, Isa 42:11", 0, ""], </v>
      </c>
    </row>
    <row r="1044" spans="1:15">
      <c r="A1044" t="s">
        <v>2477</v>
      </c>
      <c r="C1044">
        <v>36.111017503330899</v>
      </c>
      <c r="D1044">
        <v>35.926807883240002</v>
      </c>
      <c r="E1044" t="s">
        <v>2478</v>
      </c>
      <c r="G1044" s="1">
        <v>1043</v>
      </c>
      <c r="H1044" s="1" t="str">
        <f t="shared" si="71"/>
        <v/>
      </c>
      <c r="I1044" s="1" t="str">
        <f t="shared" si="72"/>
        <v/>
      </c>
      <c r="J1044" s="1" t="str">
        <f t="shared" si="70"/>
        <v/>
      </c>
      <c r="K1044">
        <v>36.111017500000003</v>
      </c>
      <c r="L1044">
        <v>35.926807879999998</v>
      </c>
      <c r="M1044" s="1">
        <f>IF(J1044="",0,1)</f>
        <v>0</v>
      </c>
      <c r="N1044" s="1">
        <f t="shared" si="69"/>
        <v>1</v>
      </c>
      <c r="O1044" t="str">
        <f>IF(N1044=1,CONCATENATE("["&amp;G1044&amp;", "&amp;""""&amp;A1044&amp;""""&amp;", "&amp;K1044&amp;", "&amp;L1044&amp;", "&amp;""""&amp;E1044&amp;""""&amp;", "&amp;M1044&amp;", "&amp;""""&amp;J1044&amp;""""&amp;"], "),"")</f>
        <v xml:space="preserve">[1043, "Seleucia", 36.1110175, 35.92680788, "Acts 13:4", 0, ""], </v>
      </c>
    </row>
    <row r="1045" spans="1:15">
      <c r="A1045" t="s">
        <v>2479</v>
      </c>
      <c r="C1045">
        <v>31.8530942840544</v>
      </c>
      <c r="D1045">
        <v>35.286169167035297</v>
      </c>
      <c r="E1045" t="s">
        <v>697</v>
      </c>
      <c r="G1045" s="1">
        <v>1044</v>
      </c>
      <c r="H1045" s="1" t="str">
        <f t="shared" si="71"/>
        <v/>
      </c>
      <c r="I1045" s="1" t="str">
        <f t="shared" si="72"/>
        <v/>
      </c>
      <c r="J1045" s="1" t="str">
        <f t="shared" si="70"/>
        <v/>
      </c>
      <c r="K1045">
        <v>31.853094280000001</v>
      </c>
      <c r="L1045">
        <v>35.286169170000001</v>
      </c>
      <c r="M1045" s="1">
        <f>IF(J1045="",0,1)</f>
        <v>0</v>
      </c>
      <c r="N1045" s="1">
        <f t="shared" si="69"/>
        <v>1</v>
      </c>
      <c r="O1045" t="str">
        <f>IF(N1045=1,CONCATENATE("["&amp;G1045&amp;", "&amp;""""&amp;A1045&amp;""""&amp;", "&amp;K1045&amp;", "&amp;L1045&amp;", "&amp;""""&amp;E1045&amp;""""&amp;", "&amp;M1045&amp;", "&amp;""""&amp;J1045&amp;""""&amp;"], "),"")</f>
        <v xml:space="preserve">[1044, "Seneh", 31.85309428, 35.28616917, "1 Sam 14:4", 0, ""], </v>
      </c>
    </row>
    <row r="1046" spans="1:15">
      <c r="A1046" t="s">
        <v>2480</v>
      </c>
      <c r="B1046" t="s">
        <v>401</v>
      </c>
      <c r="C1046">
        <v>33.416159823996999</v>
      </c>
      <c r="D1046">
        <v>35.857256176355797</v>
      </c>
      <c r="E1046" t="s">
        <v>2481</v>
      </c>
      <c r="G1046" s="1">
        <v>1045</v>
      </c>
      <c r="H1046" s="1" t="str">
        <f t="shared" si="71"/>
        <v/>
      </c>
      <c r="I1046" s="1" t="str">
        <f t="shared" si="72"/>
        <v/>
      </c>
      <c r="J1046" s="1" t="str">
        <f t="shared" si="70"/>
        <v/>
      </c>
      <c r="K1046">
        <v>33.416159819999997</v>
      </c>
      <c r="L1046">
        <v>35.85725618</v>
      </c>
      <c r="M1046" s="1">
        <f>IF(J1046="",0,1)</f>
        <v>0</v>
      </c>
      <c r="N1046" s="1">
        <f t="shared" si="69"/>
        <v>1</v>
      </c>
      <c r="O1046" t="str">
        <f>IF(N1046=1,CONCATENATE("["&amp;G1046&amp;", "&amp;""""&amp;A1046&amp;""""&amp;", "&amp;K1046&amp;", "&amp;L1046&amp;", "&amp;""""&amp;E1046&amp;""""&amp;", "&amp;M1046&amp;", "&amp;""""&amp;J1046&amp;""""&amp;"], "),"")</f>
        <v xml:space="preserve">[1045, "Senir", 33.41615982, 35.85725618, "Deut 3:9, 1 Chr 5:23, Sng 4:8, Ezek 27:5", 0, ""], </v>
      </c>
    </row>
    <row r="1047" spans="1:15">
      <c r="A1047" t="s">
        <v>2482</v>
      </c>
      <c r="C1047">
        <v>14.550219</v>
      </c>
      <c r="D1047">
        <v>44.392642000000002</v>
      </c>
      <c r="E1047" t="s">
        <v>1944</v>
      </c>
      <c r="F1047" t="s">
        <v>370</v>
      </c>
      <c r="G1047" s="1">
        <v>1046</v>
      </c>
      <c r="H1047" s="1" t="str">
        <f t="shared" si="71"/>
        <v/>
      </c>
      <c r="I1047" s="1" t="str">
        <f t="shared" si="72"/>
        <v/>
      </c>
      <c r="J1047" s="1" t="str">
        <f t="shared" si="70"/>
        <v/>
      </c>
      <c r="K1047">
        <v>14.550219</v>
      </c>
      <c r="L1047">
        <v>44.392642000000002</v>
      </c>
      <c r="M1047" s="1">
        <f>IF(J1047="",0,1)</f>
        <v>0</v>
      </c>
      <c r="N1047" s="1">
        <f t="shared" si="69"/>
        <v>1</v>
      </c>
      <c r="O1047" t="str">
        <f>IF(N1047=1,CONCATENATE("["&amp;G1047&amp;", "&amp;""""&amp;A1047&amp;""""&amp;", "&amp;K1047&amp;", "&amp;L1047&amp;", "&amp;""""&amp;E1047&amp;""""&amp;", "&amp;M1047&amp;", "&amp;""""&amp;J1047&amp;""""&amp;"], "),"")</f>
        <v xml:space="preserve">[1046, "Sephar", 14.550219, 44.392642, "Gen 10:30", 0, ""], </v>
      </c>
    </row>
    <row r="1048" spans="1:15">
      <c r="A1048" t="s">
        <v>2483</v>
      </c>
      <c r="B1048" t="s">
        <v>2435</v>
      </c>
      <c r="C1048">
        <v>38.476826903457997</v>
      </c>
      <c r="D1048">
        <v>28.114131187320801</v>
      </c>
      <c r="E1048" t="s">
        <v>2484</v>
      </c>
      <c r="G1048" s="1">
        <v>1047</v>
      </c>
      <c r="H1048" s="1" t="str">
        <f t="shared" si="71"/>
        <v/>
      </c>
      <c r="I1048" s="1" t="str">
        <f t="shared" si="72"/>
        <v/>
      </c>
      <c r="J1048" s="1" t="str">
        <f t="shared" si="70"/>
        <v/>
      </c>
      <c r="K1048">
        <v>38.476826899999999</v>
      </c>
      <c r="L1048">
        <v>28.114131189999998</v>
      </c>
      <c r="M1048" s="1">
        <f>IF(J1048="",0,1)</f>
        <v>0</v>
      </c>
      <c r="N1048" s="1">
        <f t="shared" si="69"/>
        <v>1</v>
      </c>
      <c r="O1048" t="str">
        <f>IF(N1048=1,CONCATENATE("["&amp;G1048&amp;", "&amp;""""&amp;A1048&amp;""""&amp;", "&amp;K1048&amp;", "&amp;L1048&amp;", "&amp;""""&amp;E1048&amp;""""&amp;", "&amp;M1048&amp;", "&amp;""""&amp;J1048&amp;""""&amp;"], "),"")</f>
        <v xml:space="preserve">[1047, "Sepharad", 38.4768269, 28.11413119, "Obad 1:20", 0, ""], </v>
      </c>
    </row>
    <row r="1049" spans="1:15">
      <c r="A1049" t="s">
        <v>2485</v>
      </c>
      <c r="C1049" t="s">
        <v>2486</v>
      </c>
      <c r="D1049" t="s">
        <v>2487</v>
      </c>
      <c r="E1049" t="s">
        <v>2488</v>
      </c>
      <c r="G1049" s="1">
        <v>1048</v>
      </c>
      <c r="H1049" s="1" t="str">
        <f t="shared" si="71"/>
        <v/>
      </c>
      <c r="I1049" s="1" t="str">
        <f t="shared" si="72"/>
        <v>?</v>
      </c>
      <c r="J1049" s="1" t="str">
        <f t="shared" si="70"/>
        <v>?</v>
      </c>
      <c r="K1049">
        <v>33.789693</v>
      </c>
      <c r="L1049">
        <v>44.459398999999998</v>
      </c>
      <c r="M1049" s="1">
        <f>IF(J1049="",0,1)</f>
        <v>1</v>
      </c>
      <c r="N1049" s="1">
        <f t="shared" si="69"/>
        <v>1</v>
      </c>
      <c r="O1049" t="str">
        <f>IF(N1049=1,CONCATENATE("["&amp;G1049&amp;", "&amp;""""&amp;A1049&amp;""""&amp;", "&amp;K1049&amp;", "&amp;L1049&amp;", "&amp;""""&amp;E1049&amp;""""&amp;", "&amp;M1049&amp;", "&amp;""""&amp;J1049&amp;""""&amp;"], "),"")</f>
        <v xml:space="preserve">[1048, "Sepharvaim", 33.789693, 44.459399, "2 Kgs 17:24, 2 Kgs 17:31, 2 Kgs 18:34, 2 Kgs 19:13, Isa 36:19, Isa 37:13", 1, "?"], </v>
      </c>
    </row>
    <row r="1050" spans="1:15">
      <c r="A1050" t="s">
        <v>2489</v>
      </c>
      <c r="B1050" t="s">
        <v>1055</v>
      </c>
      <c r="C1050">
        <v>31.767775</v>
      </c>
      <c r="D1050">
        <v>35.234408000000002</v>
      </c>
      <c r="E1050" t="s">
        <v>2490</v>
      </c>
      <c r="G1050" s="1">
        <v>1049</v>
      </c>
      <c r="H1050" s="1" t="str">
        <f t="shared" si="71"/>
        <v/>
      </c>
      <c r="I1050" s="1" t="str">
        <f t="shared" si="72"/>
        <v/>
      </c>
      <c r="J1050" s="1" t="str">
        <f t="shared" si="70"/>
        <v/>
      </c>
      <c r="K1050">
        <v>31.767775</v>
      </c>
      <c r="L1050">
        <v>35.234408000000002</v>
      </c>
      <c r="M1050" s="1">
        <f>IF(J1050="",0,1)</f>
        <v>0</v>
      </c>
      <c r="N1050" s="1">
        <f t="shared" si="69"/>
        <v>1</v>
      </c>
      <c r="O1050" t="str">
        <f>IF(N1050=1,CONCATENATE("["&amp;G1050&amp;", "&amp;""""&amp;A1050&amp;""""&amp;", "&amp;K1050&amp;", "&amp;L1050&amp;", "&amp;""""&amp;E1050&amp;""""&amp;", "&amp;M1050&amp;", "&amp;""""&amp;J1050&amp;""""&amp;"], "),"")</f>
        <v xml:space="preserve">[1049, "Serpent's Stone", 31.767775, 35.234408, "1 Kgs 1:9", 0, ""], </v>
      </c>
    </row>
    <row r="1051" spans="1:15">
      <c r="A1051" t="s">
        <v>2491</v>
      </c>
      <c r="B1051" t="s">
        <v>1868</v>
      </c>
      <c r="C1051">
        <v>31.870363999999999</v>
      </c>
      <c r="D1051">
        <v>34.981727999999997</v>
      </c>
      <c r="E1051" t="s">
        <v>1533</v>
      </c>
      <c r="G1051" s="1">
        <v>1050</v>
      </c>
      <c r="H1051" s="1" t="str">
        <f t="shared" si="71"/>
        <v/>
      </c>
      <c r="I1051" s="1" t="str">
        <f t="shared" si="72"/>
        <v/>
      </c>
      <c r="J1051" s="1" t="str">
        <f t="shared" si="70"/>
        <v/>
      </c>
      <c r="K1051">
        <v>31.870363999999999</v>
      </c>
      <c r="L1051">
        <v>34.981727999999997</v>
      </c>
      <c r="M1051" s="1">
        <f>IF(J1051="",0,1)</f>
        <v>0</v>
      </c>
      <c r="N1051" s="1">
        <f t="shared" si="69"/>
        <v>1</v>
      </c>
      <c r="O1051" t="str">
        <f>IF(N1051=1,CONCATENATE("["&amp;G1051&amp;", "&amp;""""&amp;A1051&amp;""""&amp;", "&amp;K1051&amp;", "&amp;L1051&amp;", "&amp;""""&amp;E1051&amp;""""&amp;", "&amp;M1051&amp;", "&amp;""""&amp;J1051&amp;""""&amp;"], "),"")</f>
        <v xml:space="preserve">[1050, "Shaalabbin", 31.870364, 34.981728, "Josh 19:42", 0, ""], </v>
      </c>
    </row>
    <row r="1052" spans="1:15">
      <c r="A1052" t="s">
        <v>1868</v>
      </c>
      <c r="C1052">
        <v>31.870363999999999</v>
      </c>
      <c r="D1052">
        <v>34.981727999999997</v>
      </c>
      <c r="E1052" t="s">
        <v>2492</v>
      </c>
      <c r="F1052" t="s">
        <v>2493</v>
      </c>
      <c r="G1052" s="1">
        <v>1051</v>
      </c>
      <c r="H1052" s="1" t="str">
        <f t="shared" si="71"/>
        <v/>
      </c>
      <c r="I1052" s="1" t="str">
        <f t="shared" si="72"/>
        <v/>
      </c>
      <c r="J1052" s="1" t="str">
        <f t="shared" si="70"/>
        <v/>
      </c>
      <c r="K1052">
        <v>31.870363999999999</v>
      </c>
      <c r="L1052">
        <v>34.981727999999997</v>
      </c>
      <c r="M1052" s="1">
        <f>IF(J1052="",0,1)</f>
        <v>0</v>
      </c>
      <c r="N1052" s="1">
        <f t="shared" si="69"/>
        <v>1</v>
      </c>
      <c r="O1052" t="str">
        <f>IF(N1052=1,CONCATENATE("["&amp;G1052&amp;", "&amp;""""&amp;A1052&amp;""""&amp;", "&amp;K1052&amp;", "&amp;L1052&amp;", "&amp;""""&amp;E1052&amp;""""&amp;", "&amp;M1052&amp;", "&amp;""""&amp;J1052&amp;""""&amp;"], "),"")</f>
        <v xml:space="preserve">[1051, "Shaalbim", 31.870364, 34.981728, "Judg 1:35, 1 Kgs 4:9", 0, ""], </v>
      </c>
    </row>
    <row r="1053" spans="1:15">
      <c r="A1053" t="s">
        <v>2494</v>
      </c>
      <c r="B1053" t="s">
        <v>450</v>
      </c>
      <c r="C1053" t="s">
        <v>2495</v>
      </c>
      <c r="D1053" t="s">
        <v>2496</v>
      </c>
      <c r="E1053" t="s">
        <v>2497</v>
      </c>
      <c r="G1053" s="1">
        <v>1052</v>
      </c>
      <c r="H1053" s="1" t="str">
        <f t="shared" si="71"/>
        <v>~</v>
      </c>
      <c r="I1053" s="1" t="str">
        <f t="shared" si="72"/>
        <v/>
      </c>
      <c r="J1053" s="1" t="str">
        <f t="shared" si="70"/>
        <v>~</v>
      </c>
      <c r="K1053">
        <v>31.8468477275369</v>
      </c>
      <c r="L1053">
        <v>35.184912377775099</v>
      </c>
      <c r="M1053" s="1">
        <f>IF(J1053="",0,1)</f>
        <v>1</v>
      </c>
      <c r="N1053" s="1">
        <f t="shared" si="69"/>
        <v>1</v>
      </c>
      <c r="O1053" t="str">
        <f>IF(N1053=1,CONCATENATE("["&amp;G1053&amp;", "&amp;""""&amp;A1053&amp;""""&amp;", "&amp;K1053&amp;", "&amp;L1053&amp;", "&amp;""""&amp;E1053&amp;""""&amp;", "&amp;M1053&amp;", "&amp;""""&amp;J1053&amp;""""&amp;"], "),"")</f>
        <v xml:space="preserve">[1052, "Shaalim", 31.8468477275369, 35.1849123777751, "1 Sam 9:4", 1, "~"], </v>
      </c>
    </row>
    <row r="1054" spans="1:15">
      <c r="A1054" t="s">
        <v>2498</v>
      </c>
      <c r="C1054" t="s">
        <v>75</v>
      </c>
      <c r="D1054" t="s">
        <v>76</v>
      </c>
      <c r="E1054" t="s">
        <v>2499</v>
      </c>
      <c r="G1054" s="1">
        <v>1053</v>
      </c>
      <c r="H1054" s="1" t="str">
        <f t="shared" si="71"/>
        <v>~</v>
      </c>
      <c r="I1054" s="1" t="str">
        <f t="shared" si="72"/>
        <v/>
      </c>
      <c r="J1054" s="1" t="str">
        <f t="shared" si="70"/>
        <v>~</v>
      </c>
      <c r="K1054">
        <v>31.700099999999999</v>
      </c>
      <c r="L1054">
        <v>34.895319999999998</v>
      </c>
      <c r="M1054" s="1">
        <f>IF(J1054="",0,1)</f>
        <v>1</v>
      </c>
      <c r="N1054" s="1">
        <f t="shared" si="69"/>
        <v>1</v>
      </c>
      <c r="O1054" t="str">
        <f>IF(N1054=1,CONCATENATE("["&amp;G1054&amp;", "&amp;""""&amp;A1054&amp;""""&amp;", "&amp;K1054&amp;", "&amp;L1054&amp;", "&amp;""""&amp;E1054&amp;""""&amp;", "&amp;M1054&amp;", "&amp;""""&amp;J1054&amp;""""&amp;"], "),"")</f>
        <v xml:space="preserve">[1053, "Shaaraim 1", 31.7001, 34.89532, "Josh 15:36, 1 Sam 17:52", 1, "~"], </v>
      </c>
    </row>
    <row r="1055" spans="1:15">
      <c r="A1055" t="s">
        <v>2500</v>
      </c>
      <c r="B1055" t="s">
        <v>2501</v>
      </c>
      <c r="C1055">
        <v>31.282222000000001</v>
      </c>
      <c r="D1055">
        <v>34.482500000000002</v>
      </c>
      <c r="E1055" t="s">
        <v>550</v>
      </c>
      <c r="G1055" s="1">
        <v>1054</v>
      </c>
      <c r="H1055" s="1" t="str">
        <f t="shared" si="71"/>
        <v/>
      </c>
      <c r="I1055" s="1" t="str">
        <f t="shared" si="72"/>
        <v/>
      </c>
      <c r="J1055" s="1" t="str">
        <f t="shared" si="70"/>
        <v/>
      </c>
      <c r="K1055">
        <v>31.282222000000001</v>
      </c>
      <c r="L1055">
        <v>34.482500000000002</v>
      </c>
      <c r="M1055" s="1">
        <f>IF(J1055="",0,1)</f>
        <v>0</v>
      </c>
      <c r="N1055" s="1">
        <f t="shared" si="69"/>
        <v>1</v>
      </c>
      <c r="O1055" t="str">
        <f>IF(N1055=1,CONCATENATE("["&amp;G1055&amp;", "&amp;""""&amp;A1055&amp;""""&amp;", "&amp;K1055&amp;", "&amp;L1055&amp;", "&amp;""""&amp;E1055&amp;""""&amp;", "&amp;M1055&amp;", "&amp;""""&amp;J1055&amp;""""&amp;"], "),"")</f>
        <v xml:space="preserve">[1054, "Shaaraim 2", 31.282222, 34.4825, "1 Chr 4:31", 0, ""], </v>
      </c>
    </row>
    <row r="1056" spans="1:15">
      <c r="A1056" t="s">
        <v>2502</v>
      </c>
      <c r="B1056" t="s">
        <v>655</v>
      </c>
      <c r="C1056" t="s">
        <v>2503</v>
      </c>
      <c r="D1056" t="s">
        <v>2504</v>
      </c>
      <c r="E1056" t="s">
        <v>656</v>
      </c>
      <c r="G1056" s="1">
        <v>1055</v>
      </c>
      <c r="H1056" s="1" t="str">
        <f t="shared" si="71"/>
        <v>~</v>
      </c>
      <c r="I1056" s="1" t="str">
        <f t="shared" si="72"/>
        <v/>
      </c>
      <c r="J1056" s="1" t="str">
        <f t="shared" si="70"/>
        <v>~</v>
      </c>
      <c r="K1056">
        <v>32.40643</v>
      </c>
      <c r="L1056">
        <v>35.504627999999997</v>
      </c>
      <c r="M1056" s="1">
        <f>IF(J1056="",0,1)</f>
        <v>1</v>
      </c>
      <c r="N1056" s="1">
        <f t="shared" si="69"/>
        <v>1</v>
      </c>
      <c r="O1056" t="str">
        <f>IF(N1056=1,CONCATENATE("["&amp;G1056&amp;", "&amp;""""&amp;A1056&amp;""""&amp;", "&amp;K1056&amp;", "&amp;L1056&amp;", "&amp;""""&amp;E1056&amp;""""&amp;", "&amp;M1056&amp;", "&amp;""""&amp;J1056&amp;""""&amp;"], "),"")</f>
        <v xml:space="preserve">[1055, "Shahazumah", 32.40643, 35.504628, "Josh 19:22", 1, "~"], </v>
      </c>
    </row>
    <row r="1057" spans="1:15">
      <c r="A1057" t="s">
        <v>2505</v>
      </c>
      <c r="B1057" t="s">
        <v>450</v>
      </c>
      <c r="C1057" t="s">
        <v>2495</v>
      </c>
      <c r="D1057" t="s">
        <v>2496</v>
      </c>
      <c r="E1057" t="s">
        <v>2497</v>
      </c>
      <c r="G1057" s="1">
        <v>1056</v>
      </c>
      <c r="H1057" s="1" t="str">
        <f t="shared" si="71"/>
        <v>~</v>
      </c>
      <c r="I1057" s="1" t="str">
        <f t="shared" si="72"/>
        <v/>
      </c>
      <c r="J1057" s="1" t="str">
        <f t="shared" si="70"/>
        <v>~</v>
      </c>
      <c r="K1057">
        <v>31.8468477275369</v>
      </c>
      <c r="L1057">
        <v>35.184912377775099</v>
      </c>
      <c r="M1057" s="1">
        <f>IF(J1057="",0,1)</f>
        <v>1</v>
      </c>
      <c r="N1057" s="1">
        <f t="shared" si="69"/>
        <v>1</v>
      </c>
      <c r="O1057" t="str">
        <f>IF(N1057=1,CONCATENATE("["&amp;G1057&amp;", "&amp;""""&amp;A1057&amp;""""&amp;", "&amp;K1057&amp;", "&amp;L1057&amp;", "&amp;""""&amp;E1057&amp;""""&amp;", "&amp;M1057&amp;", "&amp;""""&amp;J1057&amp;""""&amp;"], "),"")</f>
        <v xml:space="preserve">[1056, "Shalishah", 31.8468477275369, 35.1849123777751, "1 Sam 9:4", 1, "~"], </v>
      </c>
    </row>
    <row r="1058" spans="1:15">
      <c r="A1058" t="s">
        <v>2506</v>
      </c>
      <c r="B1058" t="s">
        <v>114</v>
      </c>
      <c r="C1058" t="s">
        <v>184</v>
      </c>
      <c r="D1058" t="s">
        <v>185</v>
      </c>
      <c r="E1058" t="s">
        <v>2507</v>
      </c>
      <c r="G1058" s="1">
        <v>1057</v>
      </c>
      <c r="H1058" s="1" t="str">
        <f t="shared" si="71"/>
        <v>&lt;</v>
      </c>
      <c r="I1058" s="1" t="str">
        <f t="shared" si="72"/>
        <v/>
      </c>
      <c r="J1058" s="1" t="str">
        <f t="shared" si="70"/>
        <v>&lt;</v>
      </c>
      <c r="K1058">
        <v>31.777443999999999</v>
      </c>
      <c r="L1058">
        <v>35.234935</v>
      </c>
      <c r="M1058" s="1">
        <f>IF(J1058="",0,1)</f>
        <v>1</v>
      </c>
      <c r="N1058" s="1">
        <f t="shared" si="69"/>
        <v>1</v>
      </c>
      <c r="O1058" t="str">
        <f>IF(N1058=1,CONCATENATE("["&amp;G1058&amp;", "&amp;""""&amp;A1058&amp;""""&amp;", "&amp;K1058&amp;", "&amp;L1058&amp;", "&amp;""""&amp;E1058&amp;""""&amp;", "&amp;M1058&amp;", "&amp;""""&amp;J1058&amp;""""&amp;"], "),"")</f>
        <v xml:space="preserve">[1057, "Shallecheth", 31.777444, 35.234935, "1 Chr 26:16", 1, "&lt;"], </v>
      </c>
    </row>
    <row r="1059" spans="1:15">
      <c r="A1059" t="s">
        <v>2508</v>
      </c>
      <c r="C1059">
        <v>31.416667</v>
      </c>
      <c r="D1059">
        <v>34.933332999999998</v>
      </c>
      <c r="E1059" t="s">
        <v>2509</v>
      </c>
      <c r="F1059" t="s">
        <v>370</v>
      </c>
      <c r="G1059" s="1">
        <v>1058</v>
      </c>
      <c r="H1059" s="1" t="str">
        <f t="shared" si="71"/>
        <v/>
      </c>
      <c r="I1059" s="1" t="str">
        <f t="shared" si="72"/>
        <v/>
      </c>
      <c r="J1059" s="1" t="str">
        <f t="shared" si="70"/>
        <v/>
      </c>
      <c r="K1059">
        <v>31.416667</v>
      </c>
      <c r="L1059">
        <v>34.933332999999998</v>
      </c>
      <c r="M1059" s="1">
        <f>IF(J1059="",0,1)</f>
        <v>0</v>
      </c>
      <c r="N1059" s="1">
        <f t="shared" si="69"/>
        <v>1</v>
      </c>
      <c r="O1059" t="str">
        <f>IF(N1059=1,CONCATENATE("["&amp;G1059&amp;", "&amp;""""&amp;A1059&amp;""""&amp;", "&amp;K1059&amp;", "&amp;L1059&amp;", "&amp;""""&amp;E1059&amp;""""&amp;", "&amp;M1059&amp;", "&amp;""""&amp;J1059&amp;""""&amp;"], "),"")</f>
        <v xml:space="preserve">[1058, "Shamir 1", 31.416667, 34.933333, "Josh 15:48", 0, ""], </v>
      </c>
    </row>
    <row r="1060" spans="1:15">
      <c r="A1060" t="s">
        <v>2510</v>
      </c>
      <c r="C1060">
        <v>32.360469999999999</v>
      </c>
      <c r="D1060">
        <v>35.250053999999999</v>
      </c>
      <c r="E1060" t="s">
        <v>2511</v>
      </c>
      <c r="F1060" t="s">
        <v>2512</v>
      </c>
      <c r="G1060" s="1">
        <v>1059</v>
      </c>
      <c r="H1060" s="1" t="str">
        <f t="shared" si="71"/>
        <v/>
      </c>
      <c r="I1060" s="1" t="str">
        <f t="shared" si="72"/>
        <v/>
      </c>
      <c r="J1060" s="1" t="str">
        <f t="shared" si="70"/>
        <v/>
      </c>
      <c r="K1060">
        <v>32.360469999999999</v>
      </c>
      <c r="L1060">
        <v>35.250053999999999</v>
      </c>
      <c r="M1060" s="1">
        <f>IF(J1060="",0,1)</f>
        <v>0</v>
      </c>
      <c r="N1060" s="1">
        <f t="shared" si="69"/>
        <v>1</v>
      </c>
      <c r="O1060" t="str">
        <f>IF(N1060=1,CONCATENATE("["&amp;G1060&amp;", "&amp;""""&amp;A1060&amp;""""&amp;", "&amp;K1060&amp;", "&amp;L1060&amp;", "&amp;""""&amp;E1060&amp;""""&amp;", "&amp;M1060&amp;", "&amp;""""&amp;J1060&amp;""""&amp;"], "),"")</f>
        <v xml:space="preserve">[1059, "Shamir 2", 32.36047, 35.250054, "Judg 10:1, Judg 10:2", 0, ""], </v>
      </c>
    </row>
    <row r="1061" spans="1:15">
      <c r="A1061" t="s">
        <v>581</v>
      </c>
      <c r="C1061" t="s">
        <v>582</v>
      </c>
      <c r="D1061" t="s">
        <v>583</v>
      </c>
      <c r="E1061" t="s">
        <v>584</v>
      </c>
      <c r="G1061" s="1">
        <v>1060</v>
      </c>
      <c r="H1061" s="1" t="str">
        <f t="shared" si="71"/>
        <v>~</v>
      </c>
      <c r="I1061" s="1" t="str">
        <f t="shared" si="72"/>
        <v/>
      </c>
      <c r="J1061" s="1" t="str">
        <f t="shared" si="70"/>
        <v>~</v>
      </c>
      <c r="K1061">
        <v>31.743718999999999</v>
      </c>
      <c r="L1061">
        <v>34.694006000000002</v>
      </c>
      <c r="M1061" s="1">
        <f>IF(J1061="",0,1)</f>
        <v>1</v>
      </c>
      <c r="N1061" s="1">
        <f t="shared" si="69"/>
        <v>1</v>
      </c>
      <c r="O1061" t="str">
        <f>IF(N1061=1,CONCATENATE("["&amp;G1061&amp;", "&amp;""""&amp;A1061&amp;""""&amp;", "&amp;K1061&amp;", "&amp;L1061&amp;", "&amp;""""&amp;E1061&amp;""""&amp;", "&amp;M1061&amp;", "&amp;""""&amp;J1061&amp;""""&amp;"], "),"")</f>
        <v xml:space="preserve">[1060, "Shaphir", 31.743719, 34.694006, "Mic 1:11", 1, "~"], </v>
      </c>
    </row>
    <row r="1062" spans="1:15">
      <c r="A1062" t="s">
        <v>2513</v>
      </c>
      <c r="C1062" t="s">
        <v>2514</v>
      </c>
      <c r="D1062" t="s">
        <v>2515</v>
      </c>
      <c r="E1062" t="s">
        <v>2516</v>
      </c>
      <c r="F1062" t="s">
        <v>49</v>
      </c>
      <c r="G1062" s="1">
        <v>1061</v>
      </c>
      <c r="H1062" s="1" t="str">
        <f t="shared" si="71"/>
        <v>&gt;</v>
      </c>
      <c r="I1062" s="1" t="str">
        <f t="shared" si="72"/>
        <v/>
      </c>
      <c r="J1062" s="1" t="str">
        <f t="shared" si="70"/>
        <v>&gt;</v>
      </c>
      <c r="K1062">
        <v>32.639068000000002</v>
      </c>
      <c r="L1062">
        <v>34.945929</v>
      </c>
      <c r="M1062" s="1">
        <f>IF(J1062="",0,1)</f>
        <v>1</v>
      </c>
      <c r="N1062" s="1">
        <f t="shared" si="69"/>
        <v>1</v>
      </c>
      <c r="O1062" t="str">
        <f>IF(N1062=1,CONCATENATE("["&amp;G1062&amp;", "&amp;""""&amp;A1062&amp;""""&amp;", "&amp;K1062&amp;", "&amp;L1062&amp;", "&amp;""""&amp;E1062&amp;""""&amp;", "&amp;M1062&amp;", "&amp;""""&amp;J1062&amp;""""&amp;"], "),"")</f>
        <v xml:space="preserve">[1061, "Sharon 1", 32.639068, 34.945929, "1 Chr 27:29, Sng 2:1, Isa 33:9, Isa 35:2, Isa 65:10, Acts 9:35", 1, "&gt;"], </v>
      </c>
    </row>
    <row r="1063" spans="1:15">
      <c r="A1063" t="s">
        <v>2517</v>
      </c>
      <c r="B1063" t="s">
        <v>401</v>
      </c>
      <c r="C1063" t="s">
        <v>2068</v>
      </c>
      <c r="D1063" t="s">
        <v>2069</v>
      </c>
      <c r="E1063" t="s">
        <v>2518</v>
      </c>
      <c r="G1063" s="1">
        <v>1062</v>
      </c>
      <c r="H1063" s="1" t="str">
        <f t="shared" si="71"/>
        <v>~</v>
      </c>
      <c r="I1063" s="1" t="str">
        <f t="shared" si="72"/>
        <v/>
      </c>
      <c r="J1063" s="1" t="str">
        <f t="shared" si="70"/>
        <v>~</v>
      </c>
      <c r="K1063">
        <v>33.416159823996999</v>
      </c>
      <c r="L1063">
        <v>35.857256176355797</v>
      </c>
      <c r="M1063" s="1">
        <f>IF(J1063="",0,1)</f>
        <v>1</v>
      </c>
      <c r="N1063" s="1">
        <f t="shared" si="69"/>
        <v>1</v>
      </c>
      <c r="O1063" t="str">
        <f>IF(N1063=1,CONCATENATE("["&amp;G1063&amp;", "&amp;""""&amp;A1063&amp;""""&amp;", "&amp;K1063&amp;", "&amp;L1063&amp;", "&amp;""""&amp;E1063&amp;""""&amp;", "&amp;M1063&amp;", "&amp;""""&amp;J1063&amp;""""&amp;"], "),"")</f>
        <v xml:space="preserve">[1062, "Sharon 2", 33.416159823997, 35.8572561763558, "1 Chr 5:16", 1, "~"], </v>
      </c>
    </row>
    <row r="1064" spans="1:15">
      <c r="A1064" t="s">
        <v>2501</v>
      </c>
      <c r="C1064">
        <v>31.282222000000001</v>
      </c>
      <c r="D1064">
        <v>34.482500000000002</v>
      </c>
      <c r="E1064" t="s">
        <v>612</v>
      </c>
      <c r="F1064" t="s">
        <v>2519</v>
      </c>
      <c r="G1064" s="1">
        <v>1063</v>
      </c>
      <c r="H1064" s="1" t="str">
        <f t="shared" si="71"/>
        <v/>
      </c>
      <c r="I1064" s="1" t="str">
        <f t="shared" si="72"/>
        <v/>
      </c>
      <c r="J1064" s="1" t="str">
        <f t="shared" si="70"/>
        <v/>
      </c>
      <c r="K1064">
        <v>31.282222000000001</v>
      </c>
      <c r="L1064">
        <v>34.482500000000002</v>
      </c>
      <c r="M1064" s="1">
        <f>IF(J1064="",0,1)</f>
        <v>0</v>
      </c>
      <c r="N1064" s="1">
        <f t="shared" si="69"/>
        <v>1</v>
      </c>
      <c r="O1064" t="str">
        <f>IF(N1064=1,CONCATENATE("["&amp;G1064&amp;", "&amp;""""&amp;A1064&amp;""""&amp;", "&amp;K1064&amp;", "&amp;L1064&amp;", "&amp;""""&amp;E1064&amp;""""&amp;", "&amp;M1064&amp;", "&amp;""""&amp;J1064&amp;""""&amp;"], "),"")</f>
        <v xml:space="preserve">[1063, "Sharuhen", 31.282222, 34.4825, "Josh 19:6", 0, ""], </v>
      </c>
    </row>
    <row r="1065" spans="1:15">
      <c r="A1065" t="s">
        <v>2520</v>
      </c>
      <c r="B1065" t="s">
        <v>1707</v>
      </c>
      <c r="C1065" t="s">
        <v>2521</v>
      </c>
      <c r="D1065" t="s">
        <v>2522</v>
      </c>
      <c r="E1065" t="s">
        <v>298</v>
      </c>
      <c r="G1065" s="1">
        <v>1064</v>
      </c>
      <c r="H1065" s="1" t="str">
        <f t="shared" si="71"/>
        <v>~</v>
      </c>
      <c r="I1065" s="1" t="str">
        <f t="shared" si="72"/>
        <v/>
      </c>
      <c r="J1065" s="1" t="str">
        <f t="shared" si="70"/>
        <v>~</v>
      </c>
      <c r="K1065">
        <v>31.583333333299901</v>
      </c>
      <c r="L1065">
        <v>35.700000000000102</v>
      </c>
      <c r="M1065" s="1">
        <f>IF(J1065="",0,1)</f>
        <v>1</v>
      </c>
      <c r="N1065" s="1">
        <f t="shared" si="69"/>
        <v>1</v>
      </c>
      <c r="O1065" t="str">
        <f>IF(N1065=1,CONCATENATE("["&amp;G1065&amp;", "&amp;""""&amp;A1065&amp;""""&amp;", "&amp;K1065&amp;", "&amp;L1065&amp;", "&amp;""""&amp;E1065&amp;""""&amp;", "&amp;M1065&amp;", "&amp;""""&amp;J1065&amp;""""&amp;"], "),"")</f>
        <v xml:space="preserve">[1064, "Shaveh-kiriathaim", 31.5833333332999, 35.7000000000001, "Gen 14:5", 1, "~"], </v>
      </c>
    </row>
    <row r="1066" spans="1:15">
      <c r="A1066" t="s">
        <v>2457</v>
      </c>
      <c r="C1066" t="s">
        <v>2458</v>
      </c>
      <c r="D1066" t="s">
        <v>2459</v>
      </c>
      <c r="E1066" t="s">
        <v>2523</v>
      </c>
      <c r="F1066" t="s">
        <v>49</v>
      </c>
      <c r="G1066" s="1">
        <v>1065</v>
      </c>
      <c r="H1066" s="1" t="str">
        <f t="shared" si="71"/>
        <v>&gt;</v>
      </c>
      <c r="I1066" s="1" t="str">
        <f t="shared" si="72"/>
        <v/>
      </c>
      <c r="J1066" s="1" t="str">
        <f t="shared" si="70"/>
        <v>&gt;</v>
      </c>
      <c r="K1066">
        <v>9.0227360000000001</v>
      </c>
      <c r="L1066">
        <v>38.746799000000003</v>
      </c>
      <c r="M1066" s="1">
        <f>IF(J1066="",0,1)</f>
        <v>1</v>
      </c>
      <c r="N1066" s="1">
        <f t="shared" si="69"/>
        <v>1</v>
      </c>
      <c r="O1066" t="str">
        <f>IF(N1066=1,CONCATENATE("["&amp;G1066&amp;", "&amp;""""&amp;A1066&amp;""""&amp;", "&amp;K1066&amp;", "&amp;L1066&amp;", "&amp;""""&amp;E1066&amp;""""&amp;", "&amp;M1066&amp;", "&amp;""""&amp;J1066&amp;""""&amp;"], "),"")</f>
        <v xml:space="preserve">[1065, "Sheba", 9.022736, 38.746799, "Josh 19:2, 1 Kgs 10:1, 1 Kgs 10:4, 1 Kgs 10:10, 1 Kgs 10:13, 2 Chr 9:1, 2 Chr 9:3, 2 Chr 9:9, 2 Chr 9:12, Job 6:19, Ps 72:10, Ps 72:15, Isa 60:6, Jer 6:20, Ezek 27:22, Ezek 27:23, Ezek 38:13", 1, "&gt;"], </v>
      </c>
    </row>
    <row r="1067" spans="1:15">
      <c r="A1067" t="s">
        <v>2524</v>
      </c>
      <c r="B1067" t="s">
        <v>96</v>
      </c>
      <c r="C1067" t="s">
        <v>2525</v>
      </c>
      <c r="D1067" t="s">
        <v>2526</v>
      </c>
      <c r="E1067" t="s">
        <v>2527</v>
      </c>
      <c r="G1067" s="1">
        <v>1066</v>
      </c>
      <c r="H1067" s="1" t="str">
        <f t="shared" si="71"/>
        <v>~</v>
      </c>
      <c r="I1067" s="1" t="str">
        <f t="shared" si="72"/>
        <v/>
      </c>
      <c r="J1067" s="1" t="str">
        <f t="shared" si="70"/>
        <v>~</v>
      </c>
      <c r="K1067">
        <v>31.916978117125101</v>
      </c>
      <c r="L1067">
        <v>35.261226393808798</v>
      </c>
      <c r="M1067" s="1">
        <f>IF(J1067="",0,1)</f>
        <v>1</v>
      </c>
      <c r="N1067" s="1">
        <f t="shared" si="69"/>
        <v>1</v>
      </c>
      <c r="O1067" t="str">
        <f>IF(N1067=1,CONCATENATE("["&amp;G1067&amp;", "&amp;""""&amp;A1067&amp;""""&amp;", "&amp;K1067&amp;", "&amp;L1067&amp;", "&amp;""""&amp;E1067&amp;""""&amp;", "&amp;M1067&amp;", "&amp;""""&amp;J1067&amp;""""&amp;"], "),"")</f>
        <v xml:space="preserve">[1066, "Shebarim", 31.9169781171251, 35.2612263938088, "Josh 7:5", 1, "~"], </v>
      </c>
    </row>
    <row r="1068" spans="1:15">
      <c r="A1068" t="s">
        <v>625</v>
      </c>
      <c r="C1068">
        <v>32.213691231240603</v>
      </c>
      <c r="D1068">
        <v>35.281798671836697</v>
      </c>
      <c r="E1068" t="s">
        <v>2528</v>
      </c>
      <c r="G1068" s="1">
        <v>1067</v>
      </c>
      <c r="H1068" s="1" t="str">
        <f t="shared" si="71"/>
        <v/>
      </c>
      <c r="I1068" s="1" t="str">
        <f t="shared" si="72"/>
        <v/>
      </c>
      <c r="J1068" s="1" t="str">
        <f t="shared" si="70"/>
        <v/>
      </c>
      <c r="K1068">
        <v>32.213691230000002</v>
      </c>
      <c r="L1068">
        <v>35.281798670000001</v>
      </c>
      <c r="M1068" s="1">
        <f>IF(J1068="",0,1)</f>
        <v>0</v>
      </c>
      <c r="N1068" s="1">
        <f t="shared" si="69"/>
        <v>1</v>
      </c>
      <c r="O1068" t="str">
        <f>IF(N1068=1,CONCATENATE("["&amp;G1068&amp;", "&amp;""""&amp;A1068&amp;""""&amp;", "&amp;K1068&amp;", "&amp;L1068&amp;", "&amp;""""&amp;E1068&amp;""""&amp;", "&amp;M1068&amp;", "&amp;""""&amp;J1068&amp;""""&amp;"], "),"")</f>
        <v xml:space="preserve">[1067, "Shechem", 32.21369123, 35.28179867, "Gen 12:6, Gen 33:18, Gen 35:4, Gen 37:12, Gen 37:13, Gen 37:14, Josh 17:7, Josh 20:7, Josh 21:21, Josh 24:1, Josh 24:25, Josh 24:32, Judg 8:31, Judg 9:1, Judg 9:2, Judg 9:3, Judg 9:6, Judg 9:7, Judg 9:18, Judg 9:20, Judg 9:23, Judg 9:24, Judg 9:25, Judg 9:26, Judg 9:28, Judg 9:31, Judg 9:34, Judg 9:39, Judg 9:41, Judg 9:57, Judg 21:19, 1 Kgs 12:1, 1 Kgs 12:25, 1 Chr 6:67, 1 Chr 7:28, 2 Chr 10:1, Ps 60:6, Ps 108:7, Jer 41:5, Hos 6:9, Acts 7:16", 0, ""], </v>
      </c>
    </row>
    <row r="1069" spans="1:15">
      <c r="A1069" t="s">
        <v>2529</v>
      </c>
      <c r="B1069" t="s">
        <v>114</v>
      </c>
      <c r="C1069" t="s">
        <v>184</v>
      </c>
      <c r="D1069" t="s">
        <v>185</v>
      </c>
      <c r="E1069" t="s">
        <v>2530</v>
      </c>
      <c r="G1069" s="1">
        <v>1068</v>
      </c>
      <c r="H1069" s="1" t="str">
        <f t="shared" si="71"/>
        <v>&lt;</v>
      </c>
      <c r="I1069" s="1" t="str">
        <f t="shared" si="72"/>
        <v/>
      </c>
      <c r="J1069" s="1" t="str">
        <f t="shared" si="70"/>
        <v>&lt;</v>
      </c>
      <c r="K1069">
        <v>31.777443999999999</v>
      </c>
      <c r="L1069">
        <v>35.234935</v>
      </c>
      <c r="M1069" s="1">
        <f>IF(J1069="",0,1)</f>
        <v>1</v>
      </c>
      <c r="N1069" s="1">
        <f t="shared" si="69"/>
        <v>1</v>
      </c>
      <c r="O1069" t="str">
        <f>IF(N1069=1,CONCATENATE("["&amp;G1069&amp;", "&amp;""""&amp;A1069&amp;""""&amp;", "&amp;K1069&amp;", "&amp;L1069&amp;", "&amp;""""&amp;E1069&amp;""""&amp;", "&amp;M1069&amp;", "&amp;""""&amp;J1069&amp;""""&amp;"], "),"")</f>
        <v xml:space="preserve">[1068, "Sheep Gate", 31.777444, 35.234935, "Neh 3:1, Neh 3:32, Neh 12:39, John 5:2", 1, "&lt;"], </v>
      </c>
    </row>
    <row r="1070" spans="1:15">
      <c r="A1070" t="s">
        <v>2531</v>
      </c>
      <c r="B1070" t="s">
        <v>149</v>
      </c>
      <c r="C1070" t="s">
        <v>150</v>
      </c>
      <c r="D1070" t="s">
        <v>151</v>
      </c>
      <c r="E1070" t="s">
        <v>152</v>
      </c>
      <c r="G1070" s="1">
        <v>1069</v>
      </c>
      <c r="H1070" s="1" t="str">
        <f t="shared" si="71"/>
        <v>~</v>
      </c>
      <c r="I1070" s="1" t="str">
        <f t="shared" si="72"/>
        <v/>
      </c>
      <c r="J1070" s="1" t="str">
        <f t="shared" si="70"/>
        <v>~</v>
      </c>
      <c r="K1070">
        <v>31.162327000000001</v>
      </c>
      <c r="L1070">
        <v>35.057113999999999</v>
      </c>
      <c r="M1070" s="1">
        <f>IF(J1070="",0,1)</f>
        <v>1</v>
      </c>
      <c r="N1070" s="1">
        <f t="shared" si="69"/>
        <v>1</v>
      </c>
      <c r="O1070" t="str">
        <f>IF(N1070=1,CONCATENATE("["&amp;G1070&amp;", "&amp;""""&amp;A1070&amp;""""&amp;", "&amp;K1070&amp;", "&amp;L1070&amp;", "&amp;""""&amp;E1070&amp;""""&amp;", "&amp;M1070&amp;", "&amp;""""&amp;J1070&amp;""""&amp;"], "),"")</f>
        <v xml:space="preserve">[1069, "Shema", 31.162327, 35.057114, "Josh 15:26", 1, "~"], </v>
      </c>
    </row>
    <row r="1071" spans="1:15">
      <c r="A1071" t="s">
        <v>2532</v>
      </c>
      <c r="B1071" t="s">
        <v>248</v>
      </c>
      <c r="C1071" t="s">
        <v>552</v>
      </c>
      <c r="D1071" t="s">
        <v>553</v>
      </c>
      <c r="E1071" t="s">
        <v>2533</v>
      </c>
      <c r="G1071" s="1">
        <v>1070</v>
      </c>
      <c r="H1071" s="1" t="str">
        <f t="shared" si="71"/>
        <v>~</v>
      </c>
      <c r="I1071" s="1" t="str">
        <f t="shared" si="72"/>
        <v/>
      </c>
      <c r="J1071" s="1" t="str">
        <f t="shared" si="70"/>
        <v>~</v>
      </c>
      <c r="K1071">
        <v>31.832739470232099</v>
      </c>
      <c r="L1071">
        <v>35.1801628605877</v>
      </c>
      <c r="M1071" s="1">
        <f>IF(J1071="",0,1)</f>
        <v>1</v>
      </c>
      <c r="N1071" s="1">
        <f t="shared" si="69"/>
        <v>1</v>
      </c>
      <c r="O1071" t="str">
        <f>IF(N1071=1,CONCATENATE("["&amp;G1071&amp;", "&amp;""""&amp;A1071&amp;""""&amp;", "&amp;K1071&amp;", "&amp;L1071&amp;", "&amp;""""&amp;E1071&amp;""""&amp;", "&amp;M1071&amp;", "&amp;""""&amp;J1071&amp;""""&amp;"], "),"")</f>
        <v xml:space="preserve">[1070, "Shen", 31.8327394702321, 35.1801628605877, "1 Sam 7:12", 1, "~"], </v>
      </c>
    </row>
    <row r="1072" spans="1:15">
      <c r="A1072" t="s">
        <v>2534</v>
      </c>
      <c r="B1072" t="s">
        <v>109</v>
      </c>
      <c r="C1072" t="s">
        <v>2388</v>
      </c>
      <c r="D1072" t="s">
        <v>2389</v>
      </c>
      <c r="E1072" t="s">
        <v>2535</v>
      </c>
      <c r="G1072" s="1">
        <v>1071</v>
      </c>
      <c r="H1072" s="1" t="str">
        <f t="shared" si="71"/>
        <v>~</v>
      </c>
      <c r="I1072" s="1" t="str">
        <f t="shared" si="72"/>
        <v/>
      </c>
      <c r="J1072" s="1" t="str">
        <f t="shared" si="70"/>
        <v>~</v>
      </c>
      <c r="K1072">
        <v>34.353071</v>
      </c>
      <c r="L1072">
        <v>36.385705000000002</v>
      </c>
      <c r="M1072" s="1">
        <f>IF(J1072="",0,1)</f>
        <v>1</v>
      </c>
      <c r="N1072" s="1">
        <f t="shared" si="69"/>
        <v>1</v>
      </c>
      <c r="O1072" t="str">
        <f>IF(N1072=1,CONCATENATE("["&amp;G1072&amp;", "&amp;""""&amp;A1072&amp;""""&amp;", "&amp;K1072&amp;", "&amp;L1072&amp;", "&amp;""""&amp;E1072&amp;""""&amp;", "&amp;M1072&amp;", "&amp;""""&amp;J1072&amp;""""&amp;"], "),"")</f>
        <v xml:space="preserve">[1071, "Shepham", 34.353071, 36.385705, "Num 34:10, Num 34:11", 1, "~"], </v>
      </c>
    </row>
    <row r="1073" spans="1:15">
      <c r="A1073" t="s">
        <v>2536</v>
      </c>
      <c r="B1073" t="s">
        <v>980</v>
      </c>
      <c r="C1073" t="s">
        <v>2537</v>
      </c>
      <c r="D1073" t="s">
        <v>2538</v>
      </c>
      <c r="E1073" t="s">
        <v>2539</v>
      </c>
      <c r="F1073" t="s">
        <v>49</v>
      </c>
      <c r="G1073" s="1">
        <v>1072</v>
      </c>
      <c r="H1073" s="1" t="str">
        <f t="shared" si="71"/>
        <v>&gt;</v>
      </c>
      <c r="I1073" s="1" t="str">
        <f t="shared" si="72"/>
        <v/>
      </c>
      <c r="J1073" s="1" t="str">
        <f t="shared" si="70"/>
        <v>&gt;</v>
      </c>
      <c r="K1073">
        <v>31.7776141053745</v>
      </c>
      <c r="L1073">
        <v>34.852145758805001</v>
      </c>
      <c r="M1073" s="1">
        <f>IF(J1073="",0,1)</f>
        <v>1</v>
      </c>
      <c r="N1073" s="1">
        <f t="shared" si="69"/>
        <v>1</v>
      </c>
      <c r="O1073" t="str">
        <f>IF(N1073=1,CONCATENATE("["&amp;G1073&amp;", "&amp;""""&amp;A1073&amp;""""&amp;", "&amp;K1073&amp;", "&amp;L1073&amp;", "&amp;""""&amp;E1073&amp;""""&amp;", "&amp;M1073&amp;", "&amp;""""&amp;J1073&amp;""""&amp;"], "),"")</f>
        <v xml:space="preserve">[1072, "Shephelah", 31.7776141053745, 34.852145758805, "1 Kgs 10:27, 1 Chr 27:28, 2 Chr 1:15, 2 Chr 9:27, 2 Chr 26:10, 2 Chr 28:18, Jer 17:26, Jer 32:44, Jer 33:13, Obad 1:19", 1, "&gt;"], </v>
      </c>
    </row>
    <row r="1074" spans="1:15">
      <c r="A1074" t="s">
        <v>2540</v>
      </c>
      <c r="B1074" t="s">
        <v>382</v>
      </c>
      <c r="C1074">
        <v>31.244952173577101</v>
      </c>
      <c r="D1074">
        <v>34.840888584984903</v>
      </c>
      <c r="E1074" t="s">
        <v>2541</v>
      </c>
      <c r="G1074" s="1">
        <v>1073</v>
      </c>
      <c r="H1074" s="1" t="str">
        <f t="shared" si="71"/>
        <v/>
      </c>
      <c r="I1074" s="1" t="str">
        <f t="shared" si="72"/>
        <v/>
      </c>
      <c r="J1074" s="1" t="str">
        <f t="shared" si="70"/>
        <v/>
      </c>
      <c r="K1074">
        <v>31.244952170000001</v>
      </c>
      <c r="L1074">
        <v>34.840888579999998</v>
      </c>
      <c r="M1074" s="1">
        <f>IF(J1074="",0,1)</f>
        <v>0</v>
      </c>
      <c r="N1074" s="1">
        <f t="shared" si="69"/>
        <v>1</v>
      </c>
      <c r="O1074" t="str">
        <f>IF(N1074=1,CONCATENATE("["&amp;G1074&amp;", "&amp;""""&amp;A1074&amp;""""&amp;", "&amp;K1074&amp;", "&amp;L1074&amp;", "&amp;""""&amp;E1074&amp;""""&amp;", "&amp;M1074&amp;", "&amp;""""&amp;J1074&amp;""""&amp;"], "),"")</f>
        <v xml:space="preserve">[1073, "Shibah", 31.24495217, 34.84088858, "Gen 26:33", 0, ""], </v>
      </c>
    </row>
    <row r="1075" spans="1:15">
      <c r="A1075" t="s">
        <v>2542</v>
      </c>
      <c r="B1075" t="s">
        <v>708</v>
      </c>
      <c r="C1075">
        <v>31.032046999999999</v>
      </c>
      <c r="D1075">
        <v>33.854956999999999</v>
      </c>
      <c r="E1075" t="s">
        <v>2543</v>
      </c>
      <c r="F1075" t="s">
        <v>2544</v>
      </c>
      <c r="G1075" s="1">
        <v>1074</v>
      </c>
      <c r="H1075" s="1" t="str">
        <f t="shared" si="71"/>
        <v/>
      </c>
      <c r="I1075" s="1" t="str">
        <f t="shared" si="72"/>
        <v/>
      </c>
      <c r="J1075" s="1" t="str">
        <f t="shared" si="70"/>
        <v/>
      </c>
      <c r="K1075">
        <v>31.032046999999999</v>
      </c>
      <c r="L1075">
        <v>33.854956999999999</v>
      </c>
      <c r="M1075" s="1">
        <f>IF(J1075="",0,1)</f>
        <v>0</v>
      </c>
      <c r="N1075" s="1">
        <f t="shared" si="69"/>
        <v>1</v>
      </c>
      <c r="O1075" t="str">
        <f>IF(N1075=1,CONCATENATE("["&amp;G1075&amp;", "&amp;""""&amp;A1075&amp;""""&amp;", "&amp;K1075&amp;", "&amp;L1075&amp;", "&amp;""""&amp;E1075&amp;""""&amp;", "&amp;M1075&amp;", "&amp;""""&amp;J1075&amp;""""&amp;"], "),"")</f>
        <v xml:space="preserve">[1074, "Shihor", 31.032047, 33.854957, "Josh 13:3, Isa 23:3", 0, ""], </v>
      </c>
    </row>
    <row r="1076" spans="1:15">
      <c r="A1076" t="s">
        <v>2545</v>
      </c>
      <c r="C1076">
        <v>32.538496000000002</v>
      </c>
      <c r="D1076">
        <v>34.907696999999999</v>
      </c>
      <c r="E1076" t="s">
        <v>127</v>
      </c>
      <c r="F1076" t="s">
        <v>2546</v>
      </c>
      <c r="G1076" s="1">
        <v>1075</v>
      </c>
      <c r="H1076" s="1" t="str">
        <f t="shared" si="71"/>
        <v/>
      </c>
      <c r="I1076" s="1" t="str">
        <f t="shared" si="72"/>
        <v/>
      </c>
      <c r="J1076" s="1" t="str">
        <f t="shared" si="70"/>
        <v/>
      </c>
      <c r="K1076">
        <v>32.538496000000002</v>
      </c>
      <c r="L1076">
        <v>34.907696999999999</v>
      </c>
      <c r="M1076" s="1">
        <f>IF(J1076="",0,1)</f>
        <v>0</v>
      </c>
      <c r="N1076" s="1">
        <f t="shared" si="69"/>
        <v>1</v>
      </c>
      <c r="O1076" t="str">
        <f>IF(N1076=1,CONCATENATE("["&amp;G1076&amp;", "&amp;""""&amp;A1076&amp;""""&amp;", "&amp;K1076&amp;", "&amp;L1076&amp;", "&amp;""""&amp;E1076&amp;""""&amp;", "&amp;M1076&amp;", "&amp;""""&amp;J1076&amp;""""&amp;"], "),"")</f>
        <v xml:space="preserve">[1075, "Shihor-libnath", 32.538496, 34.907697, "Josh 19:26", 0, ""], </v>
      </c>
    </row>
    <row r="1077" spans="1:15">
      <c r="A1077" t="s">
        <v>2547</v>
      </c>
      <c r="B1077" t="s">
        <v>980</v>
      </c>
      <c r="C1077" t="s">
        <v>2548</v>
      </c>
      <c r="D1077" t="s">
        <v>2549</v>
      </c>
      <c r="E1077" t="s">
        <v>1555</v>
      </c>
      <c r="G1077" s="1">
        <v>1076</v>
      </c>
      <c r="H1077" s="1" t="str">
        <f t="shared" si="71"/>
        <v>~</v>
      </c>
      <c r="I1077" s="1" t="str">
        <f t="shared" si="72"/>
        <v/>
      </c>
      <c r="J1077" s="1" t="str">
        <f t="shared" si="70"/>
        <v>~</v>
      </c>
      <c r="K1077">
        <v>31.7776141053745</v>
      </c>
      <c r="L1077">
        <v>34.852145758805001</v>
      </c>
      <c r="M1077" s="1">
        <f>IF(J1077="",0,1)</f>
        <v>1</v>
      </c>
      <c r="N1077" s="1">
        <f t="shared" si="69"/>
        <v>1</v>
      </c>
      <c r="O1077" t="str">
        <f>IF(N1077=1,CONCATENATE("["&amp;G1077&amp;", "&amp;""""&amp;A1077&amp;""""&amp;", "&amp;K1077&amp;", "&amp;L1077&amp;", "&amp;""""&amp;E1077&amp;""""&amp;", "&amp;M1077&amp;", "&amp;""""&amp;J1077&amp;""""&amp;"], "),"")</f>
        <v xml:space="preserve">[1076, "Shikkeron", 31.7776141053745, 34.852145758805, "Josh 15:11", 1, "~"], </v>
      </c>
    </row>
    <row r="1078" spans="1:15">
      <c r="A1078" t="s">
        <v>2550</v>
      </c>
      <c r="B1078" t="s">
        <v>2501</v>
      </c>
      <c r="C1078">
        <v>31.282222000000001</v>
      </c>
      <c r="D1078">
        <v>34.482500000000002</v>
      </c>
      <c r="E1078" t="s">
        <v>1784</v>
      </c>
      <c r="G1078" s="1">
        <v>1077</v>
      </c>
      <c r="H1078" s="1" t="str">
        <f t="shared" si="71"/>
        <v/>
      </c>
      <c r="I1078" s="1" t="str">
        <f t="shared" si="72"/>
        <v/>
      </c>
      <c r="J1078" s="1" t="str">
        <f t="shared" si="70"/>
        <v/>
      </c>
      <c r="K1078">
        <v>31.282222000000001</v>
      </c>
      <c r="L1078">
        <v>34.482500000000002</v>
      </c>
      <c r="M1078" s="1">
        <f>IF(J1078="",0,1)</f>
        <v>0</v>
      </c>
      <c r="N1078" s="1">
        <f t="shared" si="69"/>
        <v>1</v>
      </c>
      <c r="O1078" t="str">
        <f>IF(N1078=1,CONCATENATE("["&amp;G1078&amp;", "&amp;""""&amp;A1078&amp;""""&amp;", "&amp;K1078&amp;", "&amp;L1078&amp;", "&amp;""""&amp;E1078&amp;""""&amp;", "&amp;M1078&amp;", "&amp;""""&amp;J1078&amp;""""&amp;"], "),"")</f>
        <v xml:space="preserve">[1077, "Shilhim", 31.282222, 34.4825, "Josh 15:32", 0, ""], </v>
      </c>
    </row>
    <row r="1079" spans="1:15">
      <c r="A1079" t="s">
        <v>2551</v>
      </c>
      <c r="B1079" t="s">
        <v>114</v>
      </c>
      <c r="C1079" t="s">
        <v>184</v>
      </c>
      <c r="D1079" t="s">
        <v>185</v>
      </c>
      <c r="E1079" t="s">
        <v>2552</v>
      </c>
      <c r="G1079" s="1">
        <v>1078</v>
      </c>
      <c r="H1079" s="1" t="str">
        <f t="shared" si="71"/>
        <v>&lt;</v>
      </c>
      <c r="I1079" s="1" t="str">
        <f t="shared" si="72"/>
        <v/>
      </c>
      <c r="J1079" s="1" t="str">
        <f t="shared" si="70"/>
        <v>&lt;</v>
      </c>
      <c r="K1079">
        <v>31.777443999999999</v>
      </c>
      <c r="L1079">
        <v>35.234935</v>
      </c>
      <c r="M1079" s="1">
        <f>IF(J1079="",0,1)</f>
        <v>1</v>
      </c>
      <c r="N1079" s="1">
        <f t="shared" si="69"/>
        <v>1</v>
      </c>
      <c r="O1079" t="str">
        <f>IF(N1079=1,CONCATENATE("["&amp;G1079&amp;", "&amp;""""&amp;A1079&amp;""""&amp;", "&amp;K1079&amp;", "&amp;L1079&amp;", "&amp;""""&amp;E1079&amp;""""&amp;", "&amp;M1079&amp;", "&amp;""""&amp;J1079&amp;""""&amp;"], "),"")</f>
        <v xml:space="preserve">[1078, "Shiloah", 31.777444, 35.234935, "Isa 8:6", 1, "&lt;"], </v>
      </c>
    </row>
    <row r="1080" spans="1:15">
      <c r="A1080" t="s">
        <v>2553</v>
      </c>
      <c r="C1080">
        <v>32.055700507129799</v>
      </c>
      <c r="D1080">
        <v>35.289528697126798</v>
      </c>
      <c r="E1080" t="s">
        <v>2554</v>
      </c>
      <c r="G1080" s="1">
        <v>1079</v>
      </c>
      <c r="H1080" s="1" t="str">
        <f t="shared" si="71"/>
        <v/>
      </c>
      <c r="I1080" s="1" t="str">
        <f t="shared" si="72"/>
        <v/>
      </c>
      <c r="J1080" s="1" t="str">
        <f t="shared" si="70"/>
        <v/>
      </c>
      <c r="K1080">
        <v>32.055700510000001</v>
      </c>
      <c r="L1080">
        <v>35.289528699999998</v>
      </c>
      <c r="M1080" s="1">
        <f>IF(J1080="",0,1)</f>
        <v>0</v>
      </c>
      <c r="N1080" s="1">
        <f t="shared" si="69"/>
        <v>1</v>
      </c>
      <c r="O1080" t="str">
        <f>IF(N1080=1,CONCATENATE("["&amp;G1080&amp;", "&amp;""""&amp;A1080&amp;""""&amp;", "&amp;K1080&amp;", "&amp;L1080&amp;", "&amp;""""&amp;E1080&amp;""""&amp;", "&amp;M1080&amp;", "&amp;""""&amp;J1080&amp;""""&amp;"], "),"")</f>
        <v xml:space="preserve">[1079, "Shiloh", 32.05570051, 35.2895287, "Josh 18:1, Josh 18:8, Josh 18:9, Josh 18:10, Josh 19:51, Josh 21:2, Josh 22:9, Josh 22:12, Judg 18:31, Judg 21:12, Judg 21:19, Judg 21:21, 1 Sam 1:3, 1 Sam 1:9, 1 Sam 1:24, 1 Sam 2:14, 1 Sam 3:21, 1 Sam 4:3, 1 Sam 4:4, 1 Sam 4:12, 1 Sam 14:3, 1 Kgs 2:27, 1 Kgs 14:2, 1 Kgs 14:4, Ps 78:60, Jer 7:12, Jer 7:14, Jer 26:6, Jer 26:9, Jer 41:5", 0, ""], </v>
      </c>
    </row>
    <row r="1081" spans="1:15">
      <c r="A1081" t="s">
        <v>2555</v>
      </c>
      <c r="C1081">
        <v>32.705288955855998</v>
      </c>
      <c r="D1081">
        <v>35.213332857577399</v>
      </c>
      <c r="E1081" t="s">
        <v>2556</v>
      </c>
      <c r="G1081" s="1">
        <v>1080</v>
      </c>
      <c r="H1081" s="1" t="str">
        <f t="shared" si="71"/>
        <v/>
      </c>
      <c r="I1081" s="1" t="str">
        <f t="shared" si="72"/>
        <v/>
      </c>
      <c r="J1081" s="1" t="str">
        <f t="shared" si="70"/>
        <v/>
      </c>
      <c r="K1081">
        <v>32.705288959999997</v>
      </c>
      <c r="L1081">
        <v>35.213332860000001</v>
      </c>
      <c r="M1081" s="1">
        <f>IF(J1081="",0,1)</f>
        <v>0</v>
      </c>
      <c r="N1081" s="1">
        <f t="shared" si="69"/>
        <v>1</v>
      </c>
      <c r="O1081" t="str">
        <f>IF(N1081=1,CONCATENATE("["&amp;G1081&amp;", "&amp;""""&amp;A1081&amp;""""&amp;", "&amp;K1081&amp;", "&amp;L1081&amp;", "&amp;""""&amp;E1081&amp;""""&amp;", "&amp;M1081&amp;", "&amp;""""&amp;J1081&amp;""""&amp;"], "),"")</f>
        <v xml:space="preserve">[1080, "Shimron", 32.70528896, 35.21333286, "Josh 11:1, Josh 19:15", 0, ""], </v>
      </c>
    </row>
    <row r="1082" spans="1:15">
      <c r="A1082" t="s">
        <v>2557</v>
      </c>
      <c r="B1082" t="s">
        <v>2555</v>
      </c>
      <c r="C1082">
        <v>32.705288955855998</v>
      </c>
      <c r="D1082">
        <v>35.213332857577399</v>
      </c>
      <c r="E1082" t="s">
        <v>2558</v>
      </c>
      <c r="G1082" s="1">
        <v>1081</v>
      </c>
      <c r="H1082" s="1" t="str">
        <f t="shared" si="71"/>
        <v/>
      </c>
      <c r="I1082" s="1" t="str">
        <f t="shared" si="72"/>
        <v/>
      </c>
      <c r="J1082" s="1" t="str">
        <f t="shared" si="70"/>
        <v/>
      </c>
      <c r="K1082">
        <v>32.705288959999997</v>
      </c>
      <c r="L1082">
        <v>35.213332860000001</v>
      </c>
      <c r="M1082" s="1">
        <f>IF(J1082="",0,1)</f>
        <v>0</v>
      </c>
      <c r="N1082" s="1">
        <f t="shared" si="69"/>
        <v>1</v>
      </c>
      <c r="O1082" t="str">
        <f>IF(N1082=1,CONCATENATE("["&amp;G1082&amp;", "&amp;""""&amp;A1082&amp;""""&amp;", "&amp;K1082&amp;", "&amp;L1082&amp;", "&amp;""""&amp;E1082&amp;""""&amp;", "&amp;M1082&amp;", "&amp;""""&amp;J1082&amp;""""&amp;"], "),"")</f>
        <v xml:space="preserve">[1081, "Shimron-meron", 32.70528896, 35.21333286, "Josh 12:20", 0, ""], </v>
      </c>
    </row>
    <row r="1083" spans="1:15">
      <c r="A1083" t="s">
        <v>2559</v>
      </c>
      <c r="B1083" t="s">
        <v>435</v>
      </c>
      <c r="C1083" t="s">
        <v>1950</v>
      </c>
      <c r="D1083" t="s">
        <v>1951</v>
      </c>
      <c r="E1083" t="s">
        <v>2560</v>
      </c>
      <c r="F1083" t="s">
        <v>49</v>
      </c>
      <c r="G1083" s="1">
        <v>1082</v>
      </c>
      <c r="H1083" s="1" t="str">
        <f t="shared" si="71"/>
        <v>&gt;</v>
      </c>
      <c r="I1083" s="1" t="str">
        <f t="shared" si="72"/>
        <v/>
      </c>
      <c r="J1083" s="1" t="str">
        <f t="shared" si="70"/>
        <v>&gt;</v>
      </c>
      <c r="K1083">
        <v>32.536503686168402</v>
      </c>
      <c r="L1083">
        <v>44.420882873738698</v>
      </c>
      <c r="M1083" s="1">
        <f>IF(J1083="",0,1)</f>
        <v>1</v>
      </c>
      <c r="N1083" s="1">
        <f t="shared" si="69"/>
        <v>1</v>
      </c>
      <c r="O1083" t="str">
        <f>IF(N1083=1,CONCATENATE("["&amp;G1083&amp;", "&amp;""""&amp;A1083&amp;""""&amp;", "&amp;K1083&amp;", "&amp;L1083&amp;", "&amp;""""&amp;E1083&amp;""""&amp;", "&amp;M1083&amp;", "&amp;""""&amp;J1083&amp;""""&amp;"], "),"")</f>
        <v xml:space="preserve">[1082, "Shinar", 32.5365036861684, 44.4208828737387, "Gen 10:10, Gen 11:2, Gen 14:1, Gen 14:9, Josh 7:21, Isa 11:11, Dan 1:2, Zech 5:11", 1, "&gt;"], </v>
      </c>
    </row>
    <row r="1084" spans="1:15">
      <c r="A1084" t="s">
        <v>2561</v>
      </c>
      <c r="C1084">
        <v>32.716665999999996</v>
      </c>
      <c r="D1084">
        <v>35.333334000000001</v>
      </c>
      <c r="E1084" t="s">
        <v>171</v>
      </c>
      <c r="F1084" t="s">
        <v>370</v>
      </c>
      <c r="G1084" s="1">
        <v>1083</v>
      </c>
      <c r="H1084" s="1" t="str">
        <f t="shared" si="71"/>
        <v/>
      </c>
      <c r="I1084" s="1" t="str">
        <f t="shared" si="72"/>
        <v/>
      </c>
      <c r="J1084" s="1" t="str">
        <f t="shared" si="70"/>
        <v/>
      </c>
      <c r="K1084">
        <v>32.716665999999996</v>
      </c>
      <c r="L1084">
        <v>35.333334000000001</v>
      </c>
      <c r="M1084" s="1">
        <f>IF(J1084="",0,1)</f>
        <v>0</v>
      </c>
      <c r="N1084" s="1">
        <f t="shared" si="69"/>
        <v>1</v>
      </c>
      <c r="O1084" t="str">
        <f>IF(N1084=1,CONCATENATE("["&amp;G1084&amp;", "&amp;""""&amp;A1084&amp;""""&amp;", "&amp;K1084&amp;", "&amp;L1084&amp;", "&amp;""""&amp;E1084&amp;""""&amp;", "&amp;M1084&amp;", "&amp;""""&amp;J1084&amp;""""&amp;"], "),"")</f>
        <v xml:space="preserve">[1083, "Shion", 32.716666, 35.333334, "Josh 19:19", 0, ""], </v>
      </c>
    </row>
    <row r="1085" spans="1:15">
      <c r="A1085" t="s">
        <v>2562</v>
      </c>
      <c r="B1085" t="s">
        <v>28</v>
      </c>
      <c r="C1085">
        <v>31.858262179058102</v>
      </c>
      <c r="D1085">
        <v>35.641566527927999</v>
      </c>
      <c r="E1085" t="s">
        <v>2563</v>
      </c>
      <c r="G1085" s="1">
        <v>1084</v>
      </c>
      <c r="H1085" s="1" t="str">
        <f t="shared" si="71"/>
        <v/>
      </c>
      <c r="I1085" s="1" t="str">
        <f t="shared" si="72"/>
        <v/>
      </c>
      <c r="J1085" s="1" t="str">
        <f t="shared" si="70"/>
        <v/>
      </c>
      <c r="K1085">
        <v>31.858262180000001</v>
      </c>
      <c r="L1085">
        <v>35.641566529999999</v>
      </c>
      <c r="M1085" s="1">
        <f>IF(J1085="",0,1)</f>
        <v>0</v>
      </c>
      <c r="N1085" s="1">
        <f t="shared" si="69"/>
        <v>1</v>
      </c>
      <c r="O1085" t="str">
        <f>IF(N1085=1,CONCATENATE("["&amp;G1085&amp;", "&amp;""""&amp;A1085&amp;""""&amp;", "&amp;K1085&amp;", "&amp;L1085&amp;", "&amp;""""&amp;E1085&amp;""""&amp;", "&amp;M1085&amp;", "&amp;""""&amp;J1085&amp;""""&amp;"], "),"")</f>
        <v xml:space="preserve">[1084, "Shittim", 31.85826218, 35.64156653, "Num 25:1, Josh 2:1, Josh 3:1, Mic 6:5", 0, ""], </v>
      </c>
    </row>
    <row r="1086" spans="1:15">
      <c r="A1086" t="s">
        <v>2564</v>
      </c>
      <c r="B1086" t="s">
        <v>954</v>
      </c>
      <c r="C1086" t="s">
        <v>2565</v>
      </c>
      <c r="D1086" t="s">
        <v>2566</v>
      </c>
      <c r="E1086" t="s">
        <v>1757</v>
      </c>
      <c r="G1086" s="1">
        <v>1085</v>
      </c>
      <c r="H1086" s="1" t="str">
        <f t="shared" si="71"/>
        <v>~</v>
      </c>
      <c r="I1086" s="1" t="str">
        <f t="shared" si="72"/>
        <v/>
      </c>
      <c r="J1086" s="1" t="str">
        <f t="shared" si="70"/>
        <v>~</v>
      </c>
      <c r="K1086">
        <v>34.798310999999998</v>
      </c>
      <c r="L1086">
        <v>48.514966000000001</v>
      </c>
      <c r="M1086" s="1">
        <f>IF(J1086="",0,1)</f>
        <v>1</v>
      </c>
      <c r="N1086" s="1">
        <f t="shared" si="69"/>
        <v>1</v>
      </c>
      <c r="O1086" t="str">
        <f>IF(N1086=1,CONCATENATE("["&amp;G1086&amp;", "&amp;""""&amp;A1086&amp;""""&amp;", "&amp;K1086&amp;", "&amp;L1086&amp;", "&amp;""""&amp;E1086&amp;""""&amp;", "&amp;M1086&amp;", "&amp;""""&amp;J1086&amp;""""&amp;"], "),"")</f>
        <v xml:space="preserve">[1085, "Shoa", 34.798311, 48.514966, "Ezek 23:23", 1, "~"], </v>
      </c>
    </row>
    <row r="1087" spans="1:15">
      <c r="A1087" t="s">
        <v>2567</v>
      </c>
      <c r="B1087" t="s">
        <v>609</v>
      </c>
      <c r="C1087" t="s">
        <v>2568</v>
      </c>
      <c r="D1087" t="s">
        <v>2569</v>
      </c>
      <c r="E1087" t="s">
        <v>2570</v>
      </c>
      <c r="G1087" s="1">
        <v>1086</v>
      </c>
      <c r="H1087" s="1" t="str">
        <f t="shared" si="71"/>
        <v>~</v>
      </c>
      <c r="I1087" s="1" t="str">
        <f t="shared" si="72"/>
        <v/>
      </c>
      <c r="J1087" s="1" t="str">
        <f t="shared" si="70"/>
        <v>~</v>
      </c>
      <c r="K1087">
        <v>31.953789558581899</v>
      </c>
      <c r="L1087">
        <v>35.299135775410001</v>
      </c>
      <c r="M1087" s="1">
        <f>IF(J1087="",0,1)</f>
        <v>1</v>
      </c>
      <c r="N1087" s="1">
        <f t="shared" si="69"/>
        <v>1</v>
      </c>
      <c r="O1087" t="str">
        <f>IF(N1087=1,CONCATENATE("["&amp;G1087&amp;", "&amp;""""&amp;A1087&amp;""""&amp;", "&amp;K1087&amp;", "&amp;L1087&amp;", "&amp;""""&amp;E1087&amp;""""&amp;", "&amp;M1087&amp;", "&amp;""""&amp;J1087&amp;""""&amp;"], "),"")</f>
        <v xml:space="preserve">[1086, "Shual", 31.9537895585819, 35.29913577541, "1 Sam 13:17", 1, "~"], </v>
      </c>
    </row>
    <row r="1088" spans="1:15">
      <c r="A1088" t="s">
        <v>2571</v>
      </c>
      <c r="C1088">
        <v>32.605631022346202</v>
      </c>
      <c r="D1088">
        <v>35.3343058571648</v>
      </c>
      <c r="E1088" t="s">
        <v>2572</v>
      </c>
      <c r="G1088" s="1">
        <v>1087</v>
      </c>
      <c r="H1088" s="1" t="str">
        <f t="shared" si="71"/>
        <v/>
      </c>
      <c r="I1088" s="1" t="str">
        <f t="shared" si="72"/>
        <v/>
      </c>
      <c r="J1088" s="1" t="str">
        <f t="shared" si="70"/>
        <v/>
      </c>
      <c r="K1088">
        <v>32.605631019999997</v>
      </c>
      <c r="L1088">
        <v>35.334305860000001</v>
      </c>
      <c r="M1088" s="1">
        <f>IF(J1088="",0,1)</f>
        <v>0</v>
      </c>
      <c r="N1088" s="1">
        <f t="shared" si="69"/>
        <v>1</v>
      </c>
      <c r="O1088" t="str">
        <f>IF(N1088=1,CONCATENATE("["&amp;G1088&amp;", "&amp;""""&amp;A1088&amp;""""&amp;", "&amp;K1088&amp;", "&amp;L1088&amp;", "&amp;""""&amp;E1088&amp;""""&amp;", "&amp;M1088&amp;", "&amp;""""&amp;J1088&amp;""""&amp;"], "),"")</f>
        <v xml:space="preserve">[1087, "Shunem", 32.60563102, 35.33430586, "Josh 19:18, 1 Sam 28:4, 2 Kgs 4:8", 0, ""], </v>
      </c>
    </row>
    <row r="1089" spans="1:15">
      <c r="A1089" t="s">
        <v>2573</v>
      </c>
      <c r="C1089" t="s">
        <v>2574</v>
      </c>
      <c r="D1089" t="s">
        <v>2575</v>
      </c>
      <c r="E1089" t="s">
        <v>2576</v>
      </c>
      <c r="G1089" s="1">
        <v>1088</v>
      </c>
      <c r="H1089" s="1" t="str">
        <f t="shared" si="71"/>
        <v>&gt;</v>
      </c>
      <c r="I1089" s="1" t="str">
        <f t="shared" si="72"/>
        <v/>
      </c>
      <c r="J1089" s="1" t="str">
        <f t="shared" si="70"/>
        <v>&gt;</v>
      </c>
      <c r="K1089">
        <v>30.235399999999998</v>
      </c>
      <c r="L1089">
        <v>33.247</v>
      </c>
      <c r="M1089" s="1">
        <f>IF(J1089="",0,1)</f>
        <v>1</v>
      </c>
      <c r="N1089" s="1">
        <f t="shared" si="69"/>
        <v>1</v>
      </c>
      <c r="O1089" t="str">
        <f>IF(N1089=1,CONCATENATE("["&amp;G1089&amp;", "&amp;""""&amp;A1089&amp;""""&amp;", "&amp;K1089&amp;", "&amp;L1089&amp;", "&amp;""""&amp;E1089&amp;""""&amp;", "&amp;M1089&amp;", "&amp;""""&amp;J1089&amp;""""&amp;"], "),"")</f>
        <v xml:space="preserve">[1088, "Shur", 30.2354, 33.247, "Gen 16:7, Gen 20:1, Gen 25:18, Ex 15:22, 1 Sam 15:7, 1 Sam 27:8", 1, "&gt;"], </v>
      </c>
    </row>
    <row r="1090" spans="1:15">
      <c r="A1090" t="s">
        <v>2462</v>
      </c>
      <c r="C1090" t="s">
        <v>2463</v>
      </c>
      <c r="D1090" t="s">
        <v>2464</v>
      </c>
      <c r="E1090" t="s">
        <v>2577</v>
      </c>
      <c r="G1090" s="1">
        <v>1089</v>
      </c>
      <c r="H1090" s="1" t="str">
        <f t="shared" si="71"/>
        <v>~</v>
      </c>
      <c r="I1090" s="1" t="str">
        <f t="shared" si="72"/>
        <v/>
      </c>
      <c r="J1090" s="1" t="str">
        <f t="shared" si="70"/>
        <v>~</v>
      </c>
      <c r="K1090">
        <v>31.815283000000001</v>
      </c>
      <c r="L1090">
        <v>35.766737999999997</v>
      </c>
      <c r="M1090" s="1">
        <f>IF(J1090="",0,1)</f>
        <v>1</v>
      </c>
      <c r="N1090" s="1">
        <f t="shared" si="69"/>
        <v>1</v>
      </c>
      <c r="O1090" t="str">
        <f>IF(N1090=1,CONCATENATE("["&amp;G1090&amp;", "&amp;""""&amp;A1090&amp;""""&amp;", "&amp;K1090&amp;", "&amp;L1090&amp;", "&amp;""""&amp;E1090&amp;""""&amp;", "&amp;M1090&amp;", "&amp;""""&amp;J1090&amp;""""&amp;"], "),"")</f>
        <v xml:space="preserve">[1089, "Sibmah", 31.815283, 35.766738, "Num 32:38, Josh 13:19, Isa 16:8, Isa 16:9, Jer 48:32", 1, "~"], </v>
      </c>
    </row>
    <row r="1091" spans="1:15">
      <c r="A1091" t="s">
        <v>2578</v>
      </c>
      <c r="B1091" t="s">
        <v>266</v>
      </c>
      <c r="C1091" t="s">
        <v>267</v>
      </c>
      <c r="D1091" t="s">
        <v>268</v>
      </c>
      <c r="E1091" t="s">
        <v>510</v>
      </c>
      <c r="G1091" s="1">
        <v>1090</v>
      </c>
      <c r="H1091" s="1" t="str">
        <f t="shared" si="71"/>
        <v>~</v>
      </c>
      <c r="I1091" s="1" t="str">
        <f t="shared" si="72"/>
        <v/>
      </c>
      <c r="J1091" s="1" t="str">
        <f t="shared" si="70"/>
        <v>~</v>
      </c>
      <c r="K1091">
        <v>35.136203999999999</v>
      </c>
      <c r="L1091">
        <v>36.749487999999999</v>
      </c>
      <c r="M1091" s="1">
        <f>IF(J1091="",0,1)</f>
        <v>1</v>
      </c>
      <c r="N1091" s="1">
        <f t="shared" ref="N1091:N1154" si="73">IF(AND(K1091&lt;&gt;"",L1091&lt;&gt;""),1,0)</f>
        <v>1</v>
      </c>
      <c r="O1091" t="str">
        <f>IF(N1091=1,CONCATENATE("["&amp;G1091&amp;", "&amp;""""&amp;A1091&amp;""""&amp;", "&amp;K1091&amp;", "&amp;L1091&amp;", "&amp;""""&amp;E1091&amp;""""&amp;", "&amp;M1091&amp;", "&amp;""""&amp;J1091&amp;""""&amp;"], "),"")</f>
        <v xml:space="preserve">[1090, "Sibraim", 35.136204, 36.749488, "Ezek 47:16", 1, "~"], </v>
      </c>
    </row>
    <row r="1092" spans="1:15">
      <c r="A1092" t="s">
        <v>1290</v>
      </c>
      <c r="C1092">
        <v>33.563167341357399</v>
      </c>
      <c r="D1092">
        <v>35.366346493547901</v>
      </c>
      <c r="E1092" t="s">
        <v>2579</v>
      </c>
      <c r="G1092" s="1">
        <v>1091</v>
      </c>
      <c r="H1092" s="1" t="str">
        <f t="shared" si="71"/>
        <v/>
      </c>
      <c r="I1092" s="1" t="str">
        <f t="shared" si="72"/>
        <v/>
      </c>
      <c r="J1092" s="1" t="str">
        <f t="shared" si="70"/>
        <v/>
      </c>
      <c r="K1092">
        <v>33.56316734</v>
      </c>
      <c r="L1092">
        <v>35.366346489999998</v>
      </c>
      <c r="M1092" s="1">
        <f>IF(J1092="",0,1)</f>
        <v>0</v>
      </c>
      <c r="N1092" s="1">
        <f t="shared" si="73"/>
        <v>1</v>
      </c>
      <c r="O1092" t="str">
        <f>IF(N1092=1,CONCATENATE("["&amp;G1092&amp;", "&amp;""""&amp;A1092&amp;""""&amp;", "&amp;K1092&amp;", "&amp;L1092&amp;", "&amp;""""&amp;E1092&amp;""""&amp;", "&amp;M1092&amp;", "&amp;""""&amp;J1092&amp;""""&amp;"], "),"")</f>
        <v xml:space="preserve">[1091, "Sidon", 33.56316734, 35.36634649, "Gen 10:19, Gen 49:13, Judg 1:31, Judg 10:6, Judg 18:28, 2 Sam 24:6, 1 Kgs 17:9, Isa 23:2, Isa 23:4, Isa 23:12, Jer 25:22, Jer 27:3, Jer 47:4, Ezek 27:8, Ezek 28:21, Ezek 28:22, Joel 3:4, Zech 9:2, Matt 11:21, Matt 11:22, Matt 15:21, Mark 3:8, Mark 7:24, Mark 7:31, Luke 4:26, Luke 6:17, Luke 10:13, Luke 10:14, Acts 12:20, Acts 27:3", 0, ""], </v>
      </c>
    </row>
    <row r="1093" spans="1:15">
      <c r="A1093" t="s">
        <v>2580</v>
      </c>
      <c r="B1093" t="s">
        <v>1290</v>
      </c>
      <c r="C1093">
        <v>33.563167341357399</v>
      </c>
      <c r="D1093">
        <v>35.366346493547901</v>
      </c>
      <c r="E1093" t="s">
        <v>953</v>
      </c>
      <c r="G1093" s="1">
        <v>1092</v>
      </c>
      <c r="H1093" s="1" t="str">
        <f t="shared" si="71"/>
        <v/>
      </c>
      <c r="I1093" s="1" t="str">
        <f t="shared" si="72"/>
        <v/>
      </c>
      <c r="J1093" s="1" t="str">
        <f t="shared" si="70"/>
        <v/>
      </c>
      <c r="K1093">
        <v>33.56316734</v>
      </c>
      <c r="L1093">
        <v>35.366346489999998</v>
      </c>
      <c r="M1093" s="1">
        <f>IF(J1093="",0,1)</f>
        <v>0</v>
      </c>
      <c r="N1093" s="1">
        <f t="shared" si="73"/>
        <v>1</v>
      </c>
      <c r="O1093" t="str">
        <f>IF(N1093=1,CONCATENATE("["&amp;G1093&amp;", "&amp;""""&amp;A1093&amp;""""&amp;", "&amp;K1093&amp;", "&amp;L1093&amp;", "&amp;""""&amp;E1093&amp;""""&amp;", "&amp;M1093&amp;", "&amp;""""&amp;J1093&amp;""""&amp;"], "),"")</f>
        <v xml:space="preserve">[1092, "Sidon the Great", 33.56316734, 35.36634649, "Josh 19:28", 0, ""], </v>
      </c>
    </row>
    <row r="1094" spans="1:15">
      <c r="A1094" t="s">
        <v>2581</v>
      </c>
      <c r="B1094" t="s">
        <v>114</v>
      </c>
      <c r="C1094" t="s">
        <v>115</v>
      </c>
      <c r="D1094" t="s">
        <v>116</v>
      </c>
      <c r="E1094" t="s">
        <v>2582</v>
      </c>
      <c r="G1094" s="1">
        <v>1093</v>
      </c>
      <c r="H1094" s="1" t="str">
        <f t="shared" si="71"/>
        <v>~</v>
      </c>
      <c r="I1094" s="1" t="str">
        <f t="shared" si="72"/>
        <v/>
      </c>
      <c r="J1094" s="1" t="str">
        <f t="shared" si="70"/>
        <v>~</v>
      </c>
      <c r="K1094">
        <v>31.777443999999999</v>
      </c>
      <c r="L1094">
        <v>35.234935</v>
      </c>
      <c r="M1094" s="1">
        <f>IF(J1094="",0,1)</f>
        <v>1</v>
      </c>
      <c r="N1094" s="1">
        <f t="shared" si="73"/>
        <v>1</v>
      </c>
      <c r="O1094" t="str">
        <f>IF(N1094=1,CONCATENATE("["&amp;G1094&amp;", "&amp;""""&amp;A1094&amp;""""&amp;", "&amp;K1094&amp;", "&amp;L1094&amp;", "&amp;""""&amp;E1094&amp;""""&amp;", "&amp;M1094&amp;", "&amp;""""&amp;J1094&amp;""""&amp;"], "),"")</f>
        <v xml:space="preserve">[1093, "Silla", 31.777444, 35.234935, "2 Kgs 12:20", 1, "~"], </v>
      </c>
    </row>
    <row r="1095" spans="1:15">
      <c r="A1095" t="s">
        <v>2583</v>
      </c>
      <c r="B1095" t="s">
        <v>114</v>
      </c>
      <c r="C1095" t="s">
        <v>184</v>
      </c>
      <c r="D1095" t="s">
        <v>185</v>
      </c>
      <c r="E1095" t="s">
        <v>2584</v>
      </c>
      <c r="G1095" s="1">
        <v>1094</v>
      </c>
      <c r="H1095" s="1" t="str">
        <f t="shared" si="71"/>
        <v>&lt;</v>
      </c>
      <c r="I1095" s="1" t="str">
        <f t="shared" si="72"/>
        <v/>
      </c>
      <c r="J1095" s="1" t="str">
        <f t="shared" si="70"/>
        <v>&lt;</v>
      </c>
      <c r="K1095">
        <v>31.777443999999999</v>
      </c>
      <c r="L1095">
        <v>35.234935</v>
      </c>
      <c r="M1095" s="1">
        <f>IF(J1095="",0,1)</f>
        <v>1</v>
      </c>
      <c r="N1095" s="1">
        <f t="shared" si="73"/>
        <v>1</v>
      </c>
      <c r="O1095" t="str">
        <f>IF(N1095=1,CONCATENATE("["&amp;G1095&amp;", "&amp;""""&amp;A1095&amp;""""&amp;", "&amp;K1095&amp;", "&amp;L1095&amp;", "&amp;""""&amp;E1095&amp;""""&amp;", "&amp;M1095&amp;", "&amp;""""&amp;J1095&amp;""""&amp;"], "),"")</f>
        <v xml:space="preserve">[1094, "Siloam", 31.777444, 35.234935, "Luke 13:4, John 9:7, John 9:11", 1, "&lt;"], </v>
      </c>
    </row>
    <row r="1096" spans="1:15">
      <c r="A1096" t="s">
        <v>2233</v>
      </c>
      <c r="C1096" t="s">
        <v>2234</v>
      </c>
      <c r="D1096" t="s">
        <v>2235</v>
      </c>
      <c r="E1096" t="s">
        <v>2585</v>
      </c>
      <c r="F1096" t="s">
        <v>49</v>
      </c>
      <c r="G1096" s="1">
        <v>1095</v>
      </c>
      <c r="H1096" s="1" t="str">
        <f t="shared" si="71"/>
        <v>&gt;</v>
      </c>
      <c r="I1096" s="1" t="str">
        <f t="shared" si="72"/>
        <v/>
      </c>
      <c r="J1096" s="1" t="str">
        <f t="shared" ref="J1096:J1159" si="74">IF(H1096&lt;&gt;"",H1096,IF(I1096&lt;&gt;"",I1096,""))</f>
        <v>&gt;</v>
      </c>
      <c r="K1096">
        <v>28.838778000000001</v>
      </c>
      <c r="L1096">
        <v>33.420572999999997</v>
      </c>
      <c r="M1096" s="1">
        <f>IF(J1096="",0,1)</f>
        <v>1</v>
      </c>
      <c r="N1096" s="1">
        <f t="shared" si="73"/>
        <v>1</v>
      </c>
      <c r="O1096" t="str">
        <f>IF(N1096=1,CONCATENATE("["&amp;G1096&amp;", "&amp;""""&amp;A1096&amp;""""&amp;", "&amp;K1096&amp;", "&amp;L1096&amp;", "&amp;""""&amp;E1096&amp;""""&amp;", "&amp;M1096&amp;", "&amp;""""&amp;J1096&amp;""""&amp;"], "),"")</f>
        <v xml:space="preserve">[1095, "Sin", 28.838778, 33.420573, "Ex 16:1, Ex 17:1, Num 33:11, Num 33:12", 1, "&gt;"], </v>
      </c>
    </row>
    <row r="1097" spans="1:15">
      <c r="A1097" t="s">
        <v>2586</v>
      </c>
      <c r="B1097" t="s">
        <v>1479</v>
      </c>
      <c r="C1097">
        <v>28.539722000000001</v>
      </c>
      <c r="D1097">
        <v>33.973332999999997</v>
      </c>
      <c r="E1097" t="s">
        <v>2587</v>
      </c>
      <c r="G1097" s="1">
        <v>1096</v>
      </c>
      <c r="H1097" s="1" t="str">
        <f t="shared" si="71"/>
        <v/>
      </c>
      <c r="I1097" s="1" t="str">
        <f t="shared" si="72"/>
        <v/>
      </c>
      <c r="J1097" s="1" t="str">
        <f t="shared" si="74"/>
        <v/>
      </c>
      <c r="K1097">
        <v>28.539722000000001</v>
      </c>
      <c r="L1097">
        <v>33.973332999999997</v>
      </c>
      <c r="M1097" s="1">
        <f>IF(J1097="",0,1)</f>
        <v>0</v>
      </c>
      <c r="N1097" s="1">
        <f t="shared" si="73"/>
        <v>1</v>
      </c>
      <c r="O1097" t="str">
        <f>IF(N1097=1,CONCATENATE("["&amp;G1097&amp;", "&amp;""""&amp;A1097&amp;""""&amp;", "&amp;K1097&amp;", "&amp;L1097&amp;", "&amp;""""&amp;E1097&amp;""""&amp;", "&amp;M1097&amp;", "&amp;""""&amp;J1097&amp;""""&amp;"], "),"")</f>
        <v xml:space="preserve">[1096, "Sinai", 28.539722, 33.973333, "Ex 16:1, Ex 19:1, Ex 19:2, Lev 7:38, Num 1:1, Num 1:19, Num 3:4, Num 3:14, Num 9:1, Num 9:5, Num 10:12, Num 26:64, Num 33:15, Num 33:16, Deut 33:2, Judg 5:5, Ps 68:17", 0, ""], </v>
      </c>
    </row>
    <row r="1098" spans="1:15">
      <c r="A1098" t="s">
        <v>2588</v>
      </c>
      <c r="B1098" t="s">
        <v>187</v>
      </c>
      <c r="C1098" t="s">
        <v>2589</v>
      </c>
      <c r="D1098" t="s">
        <v>2590</v>
      </c>
      <c r="E1098" t="s">
        <v>264</v>
      </c>
      <c r="G1098" s="1">
        <v>1097</v>
      </c>
      <c r="H1098" s="1" t="str">
        <f t="shared" si="71"/>
        <v>~</v>
      </c>
      <c r="I1098" s="1" t="str">
        <f t="shared" si="72"/>
        <v/>
      </c>
      <c r="J1098" s="1" t="str">
        <f t="shared" si="74"/>
        <v>~</v>
      </c>
      <c r="K1098">
        <v>31.373521</v>
      </c>
      <c r="L1098">
        <v>35.074551999999997</v>
      </c>
      <c r="M1098" s="1">
        <f>IF(J1098="",0,1)</f>
        <v>1</v>
      </c>
      <c r="N1098" s="1">
        <f t="shared" si="73"/>
        <v>1</v>
      </c>
      <c r="O1098" t="str">
        <f>IF(N1098=1,CONCATENATE("["&amp;G1098&amp;", "&amp;""""&amp;A1098&amp;""""&amp;", "&amp;K1098&amp;", "&amp;L1098&amp;", "&amp;""""&amp;E1098&amp;""""&amp;", "&amp;M1098&amp;", "&amp;""""&amp;J1098&amp;""""&amp;"], "),"")</f>
        <v xml:space="preserve">[1097, "Siphmoth", 31.373521, 35.074552, "1 Sam 30:28", 1, "~"], </v>
      </c>
    </row>
    <row r="1099" spans="1:15">
      <c r="A1099" t="s">
        <v>2591</v>
      </c>
      <c r="C1099" t="s">
        <v>2592</v>
      </c>
      <c r="D1099" t="s">
        <v>228</v>
      </c>
      <c r="E1099" t="s">
        <v>2593</v>
      </c>
      <c r="G1099" s="1">
        <v>1098</v>
      </c>
      <c r="H1099" s="1" t="str">
        <f t="shared" si="71"/>
        <v>~</v>
      </c>
      <c r="I1099" s="1" t="str">
        <f t="shared" si="72"/>
        <v/>
      </c>
      <c r="J1099" s="1" t="str">
        <f t="shared" si="74"/>
        <v>~</v>
      </c>
      <c r="K1099">
        <v>31.55</v>
      </c>
      <c r="L1099">
        <v>35.1</v>
      </c>
      <c r="M1099" s="1">
        <f>IF(J1099="",0,1)</f>
        <v>1</v>
      </c>
      <c r="N1099" s="1">
        <f t="shared" si="73"/>
        <v>1</v>
      </c>
      <c r="O1099" t="str">
        <f>IF(N1099=1,CONCATENATE("["&amp;G1099&amp;", "&amp;""""&amp;A1099&amp;""""&amp;", "&amp;K1099&amp;", "&amp;L1099&amp;", "&amp;""""&amp;E1099&amp;""""&amp;", "&amp;M1099&amp;", "&amp;""""&amp;J1099&amp;""""&amp;"], "),"")</f>
        <v xml:space="preserve">[1098, "Sirah", 31.55, 35.1, "2 Sam 3:26", 1, "~"], </v>
      </c>
    </row>
    <row r="1100" spans="1:15">
      <c r="A1100" t="s">
        <v>2594</v>
      </c>
      <c r="B1100" t="s">
        <v>401</v>
      </c>
      <c r="C1100">
        <v>33.416159823996999</v>
      </c>
      <c r="D1100">
        <v>35.857256176355797</v>
      </c>
      <c r="E1100" t="s">
        <v>2595</v>
      </c>
      <c r="G1100" s="1">
        <v>1099</v>
      </c>
      <c r="H1100" s="1" t="str">
        <f t="shared" si="71"/>
        <v/>
      </c>
      <c r="I1100" s="1" t="str">
        <f t="shared" si="72"/>
        <v/>
      </c>
      <c r="J1100" s="1" t="str">
        <f t="shared" si="74"/>
        <v/>
      </c>
      <c r="K1100">
        <v>33.416159819999997</v>
      </c>
      <c r="L1100">
        <v>35.85725618</v>
      </c>
      <c r="M1100" s="1">
        <f>IF(J1100="",0,1)</f>
        <v>0</v>
      </c>
      <c r="N1100" s="1">
        <f t="shared" si="73"/>
        <v>1</v>
      </c>
      <c r="O1100" t="str">
        <f>IF(N1100=1,CONCATENATE("["&amp;G1100&amp;", "&amp;""""&amp;A1100&amp;""""&amp;", "&amp;K1100&amp;", "&amp;L1100&amp;", "&amp;""""&amp;E1100&amp;""""&amp;", "&amp;M1100&amp;", "&amp;""""&amp;J1100&amp;""""&amp;"], "),"")</f>
        <v xml:space="preserve">[1099, "Sirion", 33.41615982, 35.85725618, "Deut 3:9, Ps 29:6, Jer 18:14", 0, ""], </v>
      </c>
    </row>
    <row r="1101" spans="1:15">
      <c r="A1101" t="s">
        <v>2596</v>
      </c>
      <c r="B1101" t="s">
        <v>1091</v>
      </c>
      <c r="C1101" t="s">
        <v>1092</v>
      </c>
      <c r="D1101" t="s">
        <v>1093</v>
      </c>
      <c r="E1101" t="s">
        <v>2597</v>
      </c>
      <c r="G1101" s="1">
        <v>1100</v>
      </c>
      <c r="H1101" s="1" t="str">
        <f t="shared" ref="H1101:H1164" si="75">IF(ISNUMBER(LEFT(C1101,1)*1),"",LEFT(C1101,1))</f>
        <v>~</v>
      </c>
      <c r="I1101" s="1" t="str">
        <f t="shared" ref="I1101:I1164" si="76">IF(ISNUMBER(RIGHT(C1101,1)*1),"",RIGHT(C1101,1))</f>
        <v/>
      </c>
      <c r="J1101" s="1" t="str">
        <f t="shared" si="74"/>
        <v>~</v>
      </c>
      <c r="K1101">
        <v>31.391291096357001</v>
      </c>
      <c r="L1101">
        <v>34.5605701563914</v>
      </c>
      <c r="M1101" s="1">
        <f>IF(J1101="",0,1)</f>
        <v>1</v>
      </c>
      <c r="N1101" s="1">
        <f t="shared" si="73"/>
        <v>1</v>
      </c>
      <c r="O1101" t="str">
        <f>IF(N1101=1,CONCATENATE("["&amp;G1101&amp;", "&amp;""""&amp;A1101&amp;""""&amp;", "&amp;K1101&amp;", "&amp;L1101&amp;", "&amp;""""&amp;E1101&amp;""""&amp;", "&amp;M1101&amp;", "&amp;""""&amp;J1101&amp;""""&amp;"], "),"")</f>
        <v xml:space="preserve">[1100, "Sitnah", 31.391291096357, 34.5605701563914, "Gen 26:21", 1, "~"], </v>
      </c>
    </row>
    <row r="1102" spans="1:15">
      <c r="A1102" t="s">
        <v>2598</v>
      </c>
      <c r="C1102">
        <v>38.451960378860498</v>
      </c>
      <c r="D1102">
        <v>27.161921048447699</v>
      </c>
      <c r="E1102" t="s">
        <v>2599</v>
      </c>
      <c r="G1102" s="1">
        <v>1101</v>
      </c>
      <c r="H1102" s="1" t="str">
        <f t="shared" si="75"/>
        <v/>
      </c>
      <c r="I1102" s="1" t="str">
        <f t="shared" si="76"/>
        <v/>
      </c>
      <c r="J1102" s="1" t="str">
        <f t="shared" si="74"/>
        <v/>
      </c>
      <c r="K1102">
        <v>38.451960380000003</v>
      </c>
      <c r="L1102">
        <v>27.16192105</v>
      </c>
      <c r="M1102" s="1">
        <f>IF(J1102="",0,1)</f>
        <v>0</v>
      </c>
      <c r="N1102" s="1">
        <f t="shared" si="73"/>
        <v>1</v>
      </c>
      <c r="O1102" t="str">
        <f>IF(N1102=1,CONCATENATE("["&amp;G1102&amp;", "&amp;""""&amp;A1102&amp;""""&amp;", "&amp;K1102&amp;", "&amp;L1102&amp;", "&amp;""""&amp;E1102&amp;""""&amp;", "&amp;M1102&amp;", "&amp;""""&amp;J1102&amp;""""&amp;"], "),"")</f>
        <v xml:space="preserve">[1101, "Smyrna", 38.45196038, 27.16192105, "Rev 1:11, Rev 2:8", 0, ""], </v>
      </c>
    </row>
    <row r="1103" spans="1:15">
      <c r="A1103" t="s">
        <v>2600</v>
      </c>
      <c r="B1103" t="s">
        <v>271</v>
      </c>
      <c r="C1103">
        <v>31.681234653579999</v>
      </c>
      <c r="D1103">
        <v>34.976398175167098</v>
      </c>
      <c r="E1103" t="s">
        <v>2601</v>
      </c>
      <c r="G1103" s="1">
        <v>1102</v>
      </c>
      <c r="H1103" s="1" t="str">
        <f t="shared" si="75"/>
        <v/>
      </c>
      <c r="I1103" s="1" t="str">
        <f t="shared" si="76"/>
        <v/>
      </c>
      <c r="J1103" s="1" t="str">
        <f t="shared" si="74"/>
        <v/>
      </c>
      <c r="K1103">
        <v>31.68123465</v>
      </c>
      <c r="L1103">
        <v>34.976398179999997</v>
      </c>
      <c r="M1103" s="1">
        <f>IF(J1103="",0,1)</f>
        <v>0</v>
      </c>
      <c r="N1103" s="1">
        <f t="shared" si="73"/>
        <v>1</v>
      </c>
      <c r="O1103" t="str">
        <f>IF(N1103=1,CONCATENATE("["&amp;G1103&amp;", "&amp;""""&amp;A1103&amp;""""&amp;", "&amp;K1103&amp;", "&amp;L1103&amp;", "&amp;""""&amp;E1103&amp;""""&amp;", "&amp;M1103&amp;", "&amp;""""&amp;J1103&amp;""""&amp;"], "),"")</f>
        <v xml:space="preserve">[1102, "Soco", 31.68123465, 34.97639818, "2 Chr 11:7, 2 Chr 28:18", 0, ""], </v>
      </c>
    </row>
    <row r="1104" spans="1:15">
      <c r="A1104" t="s">
        <v>271</v>
      </c>
      <c r="C1104">
        <v>31.681234653579999</v>
      </c>
      <c r="D1104">
        <v>34.976398175167098</v>
      </c>
      <c r="E1104" t="s">
        <v>2602</v>
      </c>
      <c r="G1104" s="1">
        <v>1103</v>
      </c>
      <c r="H1104" s="1" t="str">
        <f t="shared" si="75"/>
        <v/>
      </c>
      <c r="I1104" s="1" t="str">
        <f t="shared" si="76"/>
        <v/>
      </c>
      <c r="J1104" s="1" t="str">
        <f t="shared" si="74"/>
        <v/>
      </c>
      <c r="K1104">
        <v>31.68123465</v>
      </c>
      <c r="L1104">
        <v>34.976398179999997</v>
      </c>
      <c r="M1104" s="1">
        <f>IF(J1104="",0,1)</f>
        <v>0</v>
      </c>
      <c r="N1104" s="1">
        <f t="shared" si="73"/>
        <v>1</v>
      </c>
      <c r="O1104" t="str">
        <f>IF(N1104=1,CONCATENATE("["&amp;G1104&amp;", "&amp;""""&amp;A1104&amp;""""&amp;", "&amp;K1104&amp;", "&amp;L1104&amp;", "&amp;""""&amp;E1104&amp;""""&amp;", "&amp;M1104&amp;", "&amp;""""&amp;J1104&amp;""""&amp;"], "),"")</f>
        <v xml:space="preserve">[1103, "Socoh 1", 31.68123465, 34.97639818, "Josh 15:35, 1 Sam 17:1, 1 Kgs 4:10", 0, ""], </v>
      </c>
    </row>
    <row r="1105" spans="1:15">
      <c r="A1105" t="s">
        <v>2603</v>
      </c>
      <c r="B1105" t="s">
        <v>889</v>
      </c>
      <c r="C1105" t="s">
        <v>2604</v>
      </c>
      <c r="D1105" t="s">
        <v>2605</v>
      </c>
      <c r="E1105" t="s">
        <v>2509</v>
      </c>
      <c r="G1105" s="1">
        <v>1104</v>
      </c>
      <c r="H1105" s="1" t="str">
        <f t="shared" si="75"/>
        <v>~</v>
      </c>
      <c r="I1105" s="1" t="str">
        <f t="shared" si="76"/>
        <v/>
      </c>
      <c r="J1105" s="1" t="str">
        <f t="shared" si="74"/>
        <v>~</v>
      </c>
      <c r="K1105">
        <v>31.416669599770898</v>
      </c>
      <c r="L1105">
        <v>34.966670122800799</v>
      </c>
      <c r="M1105" s="1">
        <f>IF(J1105="",0,1)</f>
        <v>1</v>
      </c>
      <c r="N1105" s="1">
        <f t="shared" si="73"/>
        <v>1</v>
      </c>
      <c r="O1105" t="str">
        <f>IF(N1105=1,CONCATENATE("["&amp;G1105&amp;", "&amp;""""&amp;A1105&amp;""""&amp;", "&amp;K1105&amp;", "&amp;L1105&amp;", "&amp;""""&amp;E1105&amp;""""&amp;", "&amp;M1105&amp;", "&amp;""""&amp;J1105&amp;""""&amp;"], "),"")</f>
        <v xml:space="preserve">[1104, "Socoh 2", 31.4166695997709, 34.9666701228008, "Josh 15:48", 1, "~"], </v>
      </c>
    </row>
    <row r="1106" spans="1:15">
      <c r="A1106" t="s">
        <v>2606</v>
      </c>
      <c r="C1106">
        <v>31.196560331323099</v>
      </c>
      <c r="D1106">
        <v>35.3964841181349</v>
      </c>
      <c r="E1106" t="s">
        <v>2607</v>
      </c>
      <c r="G1106" s="1">
        <v>1105</v>
      </c>
      <c r="H1106" s="1" t="str">
        <f t="shared" si="75"/>
        <v/>
      </c>
      <c r="I1106" s="1" t="str">
        <f t="shared" si="76"/>
        <v/>
      </c>
      <c r="J1106" s="1" t="str">
        <f t="shared" si="74"/>
        <v/>
      </c>
      <c r="K1106">
        <v>31.196560330000001</v>
      </c>
      <c r="L1106">
        <v>35.396484119999997</v>
      </c>
      <c r="M1106" s="1">
        <f>IF(J1106="",0,1)</f>
        <v>0</v>
      </c>
      <c r="N1106" s="1">
        <f t="shared" si="73"/>
        <v>1</v>
      </c>
      <c r="O1106" t="str">
        <f>IF(N1106=1,CONCATENATE("["&amp;G1106&amp;", "&amp;""""&amp;A1106&amp;""""&amp;", "&amp;K1106&amp;", "&amp;L1106&amp;", "&amp;""""&amp;E1106&amp;""""&amp;", "&amp;M1106&amp;", "&amp;""""&amp;J1106&amp;""""&amp;"], "),"")</f>
        <v xml:space="preserve">[1105, "Sodom", 31.19656033, 35.39648412, "Gen 10:19, Gen 13:10, Gen 13:12, Gen 13:13, Gen 14:2, Gen 14:8, Gen 14:10, Gen 14:11, Gen 14:12, Gen 14:17, Gen 14:21, Gen 14:22, Gen 18:16, Gen 18:20, Gen 18:22, Gen 18:26, Gen 19:1, Gen 19:4, Gen 19:24, Gen 19:28, Deut 29:23, Deut 32:32, Isa 1:9, Isa 1:10, Isa 3:9, Isa 13:19, Jer 23:14, Jer 49:18, Jer 50:40, Lam 4:6, Ezek 16:46, Ezek 16:48, Ezek 16:49, Ezek 16:53, Ezek 16:55, Ezek 16:56, Amos 4:11, Zeph 2:9, Matt 10:15, Matt 11:23, Matt 11:24, Luke 10:12, Luke 17:29, Rom 9:29, 2 Pet 2:6, Jude 1:7, Rev 11:8", 0, ""], </v>
      </c>
    </row>
    <row r="1107" spans="1:15">
      <c r="A1107" t="s">
        <v>2608</v>
      </c>
      <c r="B1107" t="s">
        <v>114</v>
      </c>
      <c r="C1107" t="s">
        <v>184</v>
      </c>
      <c r="D1107" t="s">
        <v>185</v>
      </c>
      <c r="E1107" t="s">
        <v>2609</v>
      </c>
      <c r="G1107" s="1">
        <v>1106</v>
      </c>
      <c r="H1107" s="1" t="str">
        <f t="shared" si="75"/>
        <v>&lt;</v>
      </c>
      <c r="I1107" s="1" t="str">
        <f t="shared" si="76"/>
        <v/>
      </c>
      <c r="J1107" s="1" t="str">
        <f t="shared" si="74"/>
        <v>&lt;</v>
      </c>
      <c r="K1107">
        <v>31.777443999999999</v>
      </c>
      <c r="L1107">
        <v>35.234935</v>
      </c>
      <c r="M1107" s="1">
        <f>IF(J1107="",0,1)</f>
        <v>1</v>
      </c>
      <c r="N1107" s="1">
        <f t="shared" si="73"/>
        <v>1</v>
      </c>
      <c r="O1107" t="str">
        <f>IF(N1107=1,CONCATENATE("["&amp;G1107&amp;", "&amp;""""&amp;A1107&amp;""""&amp;", "&amp;K1107&amp;", "&amp;L1107&amp;", "&amp;""""&amp;E1107&amp;""""&amp;", "&amp;M1107&amp;", "&amp;""""&amp;J1107&amp;""""&amp;"], "),"")</f>
        <v xml:space="preserve">[1106, "Solomon's", 31.777444, 35.234935, "Acts 3:11", 1, "&lt;"], </v>
      </c>
    </row>
    <row r="1108" spans="1:15">
      <c r="A1108" t="s">
        <v>2610</v>
      </c>
      <c r="B1108" t="s">
        <v>114</v>
      </c>
      <c r="C1108" t="s">
        <v>184</v>
      </c>
      <c r="D1108" t="s">
        <v>185</v>
      </c>
      <c r="E1108" t="s">
        <v>2611</v>
      </c>
      <c r="F1108" t="s">
        <v>2612</v>
      </c>
      <c r="G1108" s="1">
        <v>1107</v>
      </c>
      <c r="H1108" s="1" t="str">
        <f t="shared" si="75"/>
        <v>&lt;</v>
      </c>
      <c r="I1108" s="1" t="str">
        <f t="shared" si="76"/>
        <v/>
      </c>
      <c r="J1108" s="1" t="str">
        <f t="shared" si="74"/>
        <v>&lt;</v>
      </c>
      <c r="K1108">
        <v>31.777443999999999</v>
      </c>
      <c r="L1108">
        <v>35.234935</v>
      </c>
      <c r="M1108" s="1">
        <f>IF(J1108="",0,1)</f>
        <v>1</v>
      </c>
      <c r="N1108" s="1">
        <f t="shared" si="73"/>
        <v>1</v>
      </c>
      <c r="O1108" t="str">
        <f>IF(N1108=1,CONCATENATE("["&amp;G1108&amp;", "&amp;""""&amp;A1108&amp;""""&amp;", "&amp;K1108&amp;", "&amp;L1108&amp;", "&amp;""""&amp;E1108&amp;""""&amp;", "&amp;M1108&amp;", "&amp;""""&amp;J1108&amp;""""&amp;"], "),"")</f>
        <v xml:space="preserve">[1107, "Solomon's Portico", 31.777444, 35.234935, "Acts 5:12", 1, "&lt;"], </v>
      </c>
    </row>
    <row r="1109" spans="1:15">
      <c r="A1109" t="s">
        <v>2613</v>
      </c>
      <c r="C1109" t="s">
        <v>26</v>
      </c>
      <c r="D1109" t="s">
        <v>26</v>
      </c>
      <c r="E1109" t="s">
        <v>2614</v>
      </c>
      <c r="G1109" s="1">
        <v>1108</v>
      </c>
      <c r="H1109" s="1" t="str">
        <f t="shared" si="75"/>
        <v>?</v>
      </c>
      <c r="I1109" s="1" t="str">
        <f t="shared" si="76"/>
        <v>?</v>
      </c>
      <c r="J1109" s="1" t="str">
        <f t="shared" si="74"/>
        <v>?</v>
      </c>
      <c r="M1109" s="1">
        <f>IF(J1109="",0,1)</f>
        <v>1</v>
      </c>
      <c r="N1109" s="1">
        <f t="shared" si="73"/>
        <v>0</v>
      </c>
      <c r="O1109" t="str">
        <f>IF(N1109=1,CONCATENATE("["&amp;G1109&amp;", "&amp;""""&amp;A1109&amp;""""&amp;", "&amp;K1109&amp;", "&amp;L1109&amp;", "&amp;""""&amp;E1109&amp;""""&amp;", "&amp;M1109&amp;", "&amp;""""&amp;J1109&amp;""""&amp;"], "),"")</f>
        <v/>
      </c>
    </row>
    <row r="1110" spans="1:15">
      <c r="A1110" t="s">
        <v>2615</v>
      </c>
      <c r="C1110" t="s">
        <v>2616</v>
      </c>
      <c r="D1110" t="s">
        <v>2617</v>
      </c>
      <c r="E1110" t="s">
        <v>2618</v>
      </c>
      <c r="F1110" t="s">
        <v>49</v>
      </c>
      <c r="G1110" s="1">
        <v>1109</v>
      </c>
      <c r="H1110" s="1" t="str">
        <f t="shared" si="75"/>
        <v>&gt;</v>
      </c>
      <c r="I1110" s="1" t="str">
        <f t="shared" si="76"/>
        <v/>
      </c>
      <c r="J1110" s="1" t="str">
        <f t="shared" si="74"/>
        <v>&gt;</v>
      </c>
      <c r="K1110">
        <v>40.481391000000002</v>
      </c>
      <c r="L1110">
        <v>-3.175332</v>
      </c>
      <c r="M1110" s="1">
        <f>IF(J1110="",0,1)</f>
        <v>1</v>
      </c>
      <c r="N1110" s="1">
        <f t="shared" si="73"/>
        <v>1</v>
      </c>
      <c r="O1110" t="str">
        <f>IF(N1110=1,CONCATENATE("["&amp;G1110&amp;", "&amp;""""&amp;A1110&amp;""""&amp;", "&amp;K1110&amp;", "&amp;L1110&amp;", "&amp;""""&amp;E1110&amp;""""&amp;", "&amp;M1110&amp;", "&amp;""""&amp;J1110&amp;""""&amp;"], "),"")</f>
        <v xml:space="preserve">[1109, "Spain", 40.481391, -3.175332, "Rom 15:24, Rom 15:28", 1, "&gt;"], </v>
      </c>
    </row>
    <row r="1111" spans="1:15">
      <c r="A1111" t="s">
        <v>2619</v>
      </c>
      <c r="B1111" t="s">
        <v>232</v>
      </c>
      <c r="C1111" t="s">
        <v>233</v>
      </c>
      <c r="D1111" t="s">
        <v>234</v>
      </c>
      <c r="E1111" t="s">
        <v>2620</v>
      </c>
      <c r="G1111" s="1">
        <v>1110</v>
      </c>
      <c r="H1111" s="1" t="str">
        <f t="shared" si="75"/>
        <v>~</v>
      </c>
      <c r="I1111" s="1" t="str">
        <f t="shared" si="76"/>
        <v/>
      </c>
      <c r="J1111" s="1" t="str">
        <f t="shared" si="74"/>
        <v>~</v>
      </c>
      <c r="K1111">
        <v>33.519298999999997</v>
      </c>
      <c r="L1111">
        <v>36.313449999999897</v>
      </c>
      <c r="M1111" s="1">
        <f>IF(J1111="",0,1)</f>
        <v>1</v>
      </c>
      <c r="N1111" s="1">
        <f t="shared" si="73"/>
        <v>1</v>
      </c>
      <c r="O1111" t="str">
        <f>IF(N1111=1,CONCATENATE("["&amp;G1111&amp;", "&amp;""""&amp;A1111&amp;""""&amp;", "&amp;K1111&amp;", "&amp;L1111&amp;", "&amp;""""&amp;E1111&amp;""""&amp;", "&amp;M1111&amp;", "&amp;""""&amp;J1111&amp;""""&amp;"], "),"")</f>
        <v xml:space="preserve">[1110, "Straight", 33.519299, 36.3134499999999, "Acts 9:11", 1, "~"], </v>
      </c>
    </row>
    <row r="1112" spans="1:15">
      <c r="A1112" t="s">
        <v>1447</v>
      </c>
      <c r="C1112">
        <v>32.199982985310697</v>
      </c>
      <c r="D1112">
        <v>35.6333130338963</v>
      </c>
      <c r="E1112" t="s">
        <v>2621</v>
      </c>
      <c r="G1112" s="1">
        <v>1111</v>
      </c>
      <c r="H1112" s="1" t="str">
        <f t="shared" si="75"/>
        <v/>
      </c>
      <c r="I1112" s="1" t="str">
        <f t="shared" si="76"/>
        <v/>
      </c>
      <c r="J1112" s="1" t="str">
        <f t="shared" si="74"/>
        <v/>
      </c>
      <c r="K1112">
        <v>32.199982990000002</v>
      </c>
      <c r="L1112">
        <v>35.633313029999997</v>
      </c>
      <c r="M1112" s="1">
        <f>IF(J1112="",0,1)</f>
        <v>0</v>
      </c>
      <c r="N1112" s="1">
        <f t="shared" si="73"/>
        <v>1</v>
      </c>
      <c r="O1112" t="str">
        <f>IF(N1112=1,CONCATENATE("["&amp;G1112&amp;", "&amp;""""&amp;A1112&amp;""""&amp;", "&amp;K1112&amp;", "&amp;L1112&amp;", "&amp;""""&amp;E1112&amp;""""&amp;", "&amp;M1112&amp;", "&amp;""""&amp;J1112&amp;""""&amp;"], "),"")</f>
        <v xml:space="preserve">[1111, "Succoth 1", 32.19998299, 35.63331303, "Gen 33:17, Josh 13:27, Judg 8:5, Judg 8:6, Judg 8:8, Judg 8:14, Judg 8:15, Judg 8:16, 1 Kgs 7:46, 2 Chr 4:17", 0, ""], </v>
      </c>
    </row>
    <row r="1113" spans="1:15">
      <c r="A1113" t="s">
        <v>2622</v>
      </c>
      <c r="C1113">
        <v>30.620774143980501</v>
      </c>
      <c r="D1113">
        <v>32.258693223515401</v>
      </c>
      <c r="E1113" t="s">
        <v>2623</v>
      </c>
      <c r="G1113" s="1">
        <v>1112</v>
      </c>
      <c r="H1113" s="1" t="str">
        <f t="shared" si="75"/>
        <v/>
      </c>
      <c r="I1113" s="1" t="str">
        <f t="shared" si="76"/>
        <v/>
      </c>
      <c r="J1113" s="1" t="str">
        <f t="shared" si="74"/>
        <v/>
      </c>
      <c r="K1113">
        <v>30.620774140000002</v>
      </c>
      <c r="L1113">
        <v>32.258693219999998</v>
      </c>
      <c r="M1113" s="1">
        <f>IF(J1113="",0,1)</f>
        <v>0</v>
      </c>
      <c r="N1113" s="1">
        <f t="shared" si="73"/>
        <v>1</v>
      </c>
      <c r="O1113" t="str">
        <f>IF(N1113=1,CONCATENATE("["&amp;G1113&amp;", "&amp;""""&amp;A1113&amp;""""&amp;", "&amp;K1113&amp;", "&amp;L1113&amp;", "&amp;""""&amp;E1113&amp;""""&amp;", "&amp;M1113&amp;", "&amp;""""&amp;J1113&amp;""""&amp;"], "),"")</f>
        <v xml:space="preserve">[1112, "Succoth 2", 30.62077414, 32.25869322, "Ex 12:37, Ex 13:20, Num 33:5, Num 33:6", 0, ""], </v>
      </c>
    </row>
    <row r="1114" spans="1:15">
      <c r="A1114" t="s">
        <v>2624</v>
      </c>
      <c r="B1114" t="s">
        <v>2349</v>
      </c>
      <c r="C1114" t="s">
        <v>2350</v>
      </c>
      <c r="D1114" t="s">
        <v>2351</v>
      </c>
      <c r="E1114" t="s">
        <v>923</v>
      </c>
      <c r="G1114" s="1">
        <v>1113</v>
      </c>
      <c r="H1114" s="1" t="str">
        <f t="shared" si="75"/>
        <v>&gt;</v>
      </c>
      <c r="I1114" s="1" t="str">
        <f t="shared" si="76"/>
        <v/>
      </c>
      <c r="J1114" s="1" t="str">
        <f t="shared" si="74"/>
        <v>&gt;</v>
      </c>
      <c r="K1114">
        <v>27.088473</v>
      </c>
      <c r="L1114">
        <v>34.771729000000001</v>
      </c>
      <c r="M1114" s="1">
        <f>IF(J1114="",0,1)</f>
        <v>1</v>
      </c>
      <c r="N1114" s="1">
        <f t="shared" si="73"/>
        <v>1</v>
      </c>
      <c r="O1114" t="str">
        <f>IF(N1114=1,CONCATENATE("["&amp;G1114&amp;", "&amp;""""&amp;A1114&amp;""""&amp;", "&amp;K1114&amp;", "&amp;L1114&amp;", "&amp;""""&amp;E1114&amp;""""&amp;", "&amp;M1114&amp;", "&amp;""""&amp;J1114&amp;""""&amp;"], "),"")</f>
        <v xml:space="preserve">[1113, "Suph", 27.088473, 34.771729, "Deut 1:1", 1, "&gt;"], </v>
      </c>
    </row>
    <row r="1115" spans="1:15">
      <c r="A1115" t="s">
        <v>2625</v>
      </c>
      <c r="B1115" t="s">
        <v>2349</v>
      </c>
      <c r="C1115" t="s">
        <v>2350</v>
      </c>
      <c r="D1115" t="s">
        <v>2351</v>
      </c>
      <c r="E1115" t="s">
        <v>2626</v>
      </c>
      <c r="F1115" t="s">
        <v>26</v>
      </c>
      <c r="G1115" s="1">
        <v>1114</v>
      </c>
      <c r="H1115" s="1" t="str">
        <f t="shared" si="75"/>
        <v>&gt;</v>
      </c>
      <c r="I1115" s="1" t="str">
        <f t="shared" si="76"/>
        <v/>
      </c>
      <c r="J1115" s="1" t="str">
        <f t="shared" si="74"/>
        <v>&gt;</v>
      </c>
      <c r="K1115">
        <v>27.088473</v>
      </c>
      <c r="L1115">
        <v>34.771729000000001</v>
      </c>
      <c r="M1115" s="1">
        <f>IF(J1115="",0,1)</f>
        <v>1</v>
      </c>
      <c r="N1115" s="1">
        <f t="shared" si="73"/>
        <v>1</v>
      </c>
      <c r="O1115" t="str">
        <f>IF(N1115=1,CONCATENATE("["&amp;G1115&amp;", "&amp;""""&amp;A1115&amp;""""&amp;", "&amp;K1115&amp;", "&amp;L1115&amp;", "&amp;""""&amp;E1115&amp;""""&amp;", "&amp;M1115&amp;", "&amp;""""&amp;J1115&amp;""""&amp;"], "),"")</f>
        <v xml:space="preserve">[1114, "Suphah", 27.088473, 34.771729, "Num 21:14", 1, "&gt;"], </v>
      </c>
    </row>
    <row r="1116" spans="1:15">
      <c r="A1116" t="s">
        <v>2627</v>
      </c>
      <c r="B1116" t="s">
        <v>114</v>
      </c>
      <c r="C1116" t="s">
        <v>184</v>
      </c>
      <c r="D1116" t="s">
        <v>185</v>
      </c>
      <c r="E1116" t="s">
        <v>2628</v>
      </c>
      <c r="G1116" s="1">
        <v>1115</v>
      </c>
      <c r="H1116" s="1" t="str">
        <f t="shared" si="75"/>
        <v>&lt;</v>
      </c>
      <c r="I1116" s="1" t="str">
        <f t="shared" si="76"/>
        <v/>
      </c>
      <c r="J1116" s="1" t="str">
        <f t="shared" si="74"/>
        <v>&lt;</v>
      </c>
      <c r="K1116">
        <v>31.777443999999999</v>
      </c>
      <c r="L1116">
        <v>35.234935</v>
      </c>
      <c r="M1116" s="1">
        <f>IF(J1116="",0,1)</f>
        <v>1</v>
      </c>
      <c r="N1116" s="1">
        <f t="shared" si="73"/>
        <v>1</v>
      </c>
      <c r="O1116" t="str">
        <f>IF(N1116=1,CONCATENATE("["&amp;G1116&amp;", "&amp;""""&amp;A1116&amp;""""&amp;", "&amp;K1116&amp;", "&amp;L1116&amp;", "&amp;""""&amp;E1116&amp;""""&amp;", "&amp;M1116&amp;", "&amp;""""&amp;J1116&amp;""""&amp;"], "),"")</f>
        <v xml:space="preserve">[1115, "Sur", 31.777444, 35.234935, "2 Kgs 11:6", 1, "&lt;"], </v>
      </c>
    </row>
    <row r="1117" spans="1:15">
      <c r="A1117" t="s">
        <v>983</v>
      </c>
      <c r="C1117">
        <v>32.189191237051098</v>
      </c>
      <c r="D1117">
        <v>48.257886476877196</v>
      </c>
      <c r="E1117" t="s">
        <v>2629</v>
      </c>
      <c r="G1117" s="1">
        <v>1116</v>
      </c>
      <c r="H1117" s="1" t="str">
        <f t="shared" si="75"/>
        <v/>
      </c>
      <c r="I1117" s="1" t="str">
        <f t="shared" si="76"/>
        <v/>
      </c>
      <c r="J1117" s="1" t="str">
        <f t="shared" si="74"/>
        <v/>
      </c>
      <c r="K1117">
        <v>32.18919124</v>
      </c>
      <c r="L1117">
        <v>48.257886480000003</v>
      </c>
      <c r="M1117" s="1">
        <f>IF(J1117="",0,1)</f>
        <v>0</v>
      </c>
      <c r="N1117" s="1">
        <f t="shared" si="73"/>
        <v>1</v>
      </c>
      <c r="O1117" t="str">
        <f>IF(N1117=1,CONCATENATE("["&amp;G1117&amp;", "&amp;""""&amp;A1117&amp;""""&amp;", "&amp;K1117&amp;", "&amp;L1117&amp;", "&amp;""""&amp;E1117&amp;""""&amp;", "&amp;M1117&amp;", "&amp;""""&amp;J1117&amp;""""&amp;"], "),"")</f>
        <v xml:space="preserve">[1116, "Susa", 32.18919124, 48.25788648, "Ezra 4:9, Neh 1:1, Est 1:2, Est 1:5, Est 2:3, Est 2:5, Est 2:8, Est 3:15, Est 4:8, Est 4:16, Est 8:14, Est 8:15, Est 9:6, Est 9:11, Est 9:12, Est 9:13, Est 9:14, Est 9:15, Est 9:18, Dan 8:2", 0, ""], </v>
      </c>
    </row>
    <row r="1118" spans="1:15">
      <c r="A1118" t="s">
        <v>2630</v>
      </c>
      <c r="C1118">
        <v>32.203076566864397</v>
      </c>
      <c r="D1118">
        <v>35.311921064025299</v>
      </c>
      <c r="E1118" t="s">
        <v>2631</v>
      </c>
      <c r="G1118" s="1">
        <v>1117</v>
      </c>
      <c r="H1118" s="1" t="str">
        <f t="shared" si="75"/>
        <v/>
      </c>
      <c r="I1118" s="1" t="str">
        <f t="shared" si="76"/>
        <v/>
      </c>
      <c r="J1118" s="1" t="str">
        <f t="shared" si="74"/>
        <v/>
      </c>
      <c r="K1118">
        <v>32.20307657</v>
      </c>
      <c r="L1118">
        <v>35.311921060000003</v>
      </c>
      <c r="M1118" s="1">
        <f>IF(J1118="",0,1)</f>
        <v>0</v>
      </c>
      <c r="N1118" s="1">
        <f t="shared" si="73"/>
        <v>1</v>
      </c>
      <c r="O1118" t="str">
        <f>IF(N1118=1,CONCATENATE("["&amp;G1118&amp;", "&amp;""""&amp;A1118&amp;""""&amp;", "&amp;K1118&amp;", "&amp;L1118&amp;", "&amp;""""&amp;E1118&amp;""""&amp;", "&amp;M1118&amp;", "&amp;""""&amp;J1118&amp;""""&amp;"], "),"")</f>
        <v xml:space="preserve">[1117, "Sychar", 32.20307657, 35.31192106, "John 4:5", 0, ""], </v>
      </c>
    </row>
    <row r="1119" spans="1:15">
      <c r="A1119" t="s">
        <v>2632</v>
      </c>
      <c r="C1119">
        <v>24.066181</v>
      </c>
      <c r="D1119">
        <v>32.895862000000001</v>
      </c>
      <c r="E1119" t="s">
        <v>2633</v>
      </c>
      <c r="F1119" t="s">
        <v>2634</v>
      </c>
      <c r="G1119" s="1">
        <v>1118</v>
      </c>
      <c r="H1119" s="1" t="str">
        <f t="shared" si="75"/>
        <v/>
      </c>
      <c r="I1119" s="1" t="str">
        <f t="shared" si="76"/>
        <v/>
      </c>
      <c r="J1119" s="1" t="str">
        <f t="shared" si="74"/>
        <v/>
      </c>
      <c r="K1119">
        <v>24.066181</v>
      </c>
      <c r="L1119">
        <v>32.895862000000001</v>
      </c>
      <c r="M1119" s="1">
        <f>IF(J1119="",0,1)</f>
        <v>0</v>
      </c>
      <c r="N1119" s="1">
        <f t="shared" si="73"/>
        <v>1</v>
      </c>
      <c r="O1119" t="str">
        <f>IF(N1119=1,CONCATENATE("["&amp;G1119&amp;", "&amp;""""&amp;A1119&amp;""""&amp;", "&amp;K1119&amp;", "&amp;L1119&amp;", "&amp;""""&amp;E1119&amp;""""&amp;", "&amp;M1119&amp;", "&amp;""""&amp;J1119&amp;""""&amp;"], "),"")</f>
        <v xml:space="preserve">[1118, "Syene", 24.066181, 32.895862, "Isa 49:12, Ezek 29:10, Ezek 30:6", 0, ""], </v>
      </c>
    </row>
    <row r="1120" spans="1:15">
      <c r="A1120" t="s">
        <v>2635</v>
      </c>
      <c r="C1120">
        <v>37.068232478739198</v>
      </c>
      <c r="D1120">
        <v>15.2948238829937</v>
      </c>
      <c r="E1120" t="s">
        <v>2636</v>
      </c>
      <c r="G1120" s="1">
        <v>1119</v>
      </c>
      <c r="H1120" s="1" t="str">
        <f t="shared" si="75"/>
        <v/>
      </c>
      <c r="I1120" s="1" t="str">
        <f t="shared" si="76"/>
        <v/>
      </c>
      <c r="J1120" s="1" t="str">
        <f t="shared" si="74"/>
        <v/>
      </c>
      <c r="K1120">
        <v>37.068232479999999</v>
      </c>
      <c r="L1120">
        <v>15.294823879999999</v>
      </c>
      <c r="M1120" s="1">
        <f>IF(J1120="",0,1)</f>
        <v>0</v>
      </c>
      <c r="N1120" s="1">
        <f t="shared" si="73"/>
        <v>1</v>
      </c>
      <c r="O1120" t="str">
        <f>IF(N1120=1,CONCATENATE("["&amp;G1120&amp;", "&amp;""""&amp;A1120&amp;""""&amp;", "&amp;K1120&amp;", "&amp;L1120&amp;", "&amp;""""&amp;E1120&amp;""""&amp;", "&amp;M1120&amp;", "&amp;""""&amp;J1120&amp;""""&amp;"], "),"")</f>
        <v xml:space="preserve">[1119, "Syracuse", 37.06823248, 15.29482388, "Acts 28:12", 0, ""], </v>
      </c>
    </row>
    <row r="1121" spans="1:15">
      <c r="A1121" t="s">
        <v>2637</v>
      </c>
      <c r="B1121" t="s">
        <v>232</v>
      </c>
      <c r="C1121" t="s">
        <v>897</v>
      </c>
      <c r="D1121" t="s">
        <v>898</v>
      </c>
      <c r="E1121" t="s">
        <v>2638</v>
      </c>
      <c r="F1121" t="s">
        <v>49</v>
      </c>
      <c r="G1121" s="1">
        <v>1120</v>
      </c>
      <c r="H1121" s="1" t="str">
        <f t="shared" si="75"/>
        <v>&gt;</v>
      </c>
      <c r="I1121" s="1" t="str">
        <f t="shared" si="76"/>
        <v/>
      </c>
      <c r="J1121" s="1" t="str">
        <f t="shared" si="74"/>
        <v>&gt;</v>
      </c>
      <c r="K1121">
        <v>33.519298999999997</v>
      </c>
      <c r="L1121">
        <v>36.313449999999897</v>
      </c>
      <c r="M1121" s="1">
        <f>IF(J1121="",0,1)</f>
        <v>1</v>
      </c>
      <c r="N1121" s="1">
        <f t="shared" si="73"/>
        <v>1</v>
      </c>
      <c r="O1121" t="str">
        <f>IF(N1121=1,CONCATENATE("["&amp;G1121&amp;", "&amp;""""&amp;A1121&amp;""""&amp;", "&amp;K1121&amp;", "&amp;L1121&amp;", "&amp;""""&amp;E1121&amp;""""&amp;", "&amp;M1121&amp;", "&amp;""""&amp;J1121&amp;""""&amp;"], "),"")</f>
        <v xml:space="preserve">[1120, "Syria", 33.519299, 36.3134499999999, "Judg 10:6, 1 Kgs 10:29, 1 Kgs 11:25, 1 Kgs 15:18, 1 Kgs 19:15, 1 Kgs 20:1, 1 Kgs 20:20, 1 Kgs 20:22, 1 Kgs 20:23, 1 Kgs 22:1, 1 Kgs 22:3, 1 Kgs 22:31, 2 Kgs 5:1, 2 Kgs 5:5, 2 Kgs 6:8, 2 Kgs 6:11, 2 Kgs 6:24, 2 Kgs 8:7, 2 Kgs 8:9, 2 Kgs 8:13, 2 Kgs 8:28, 2 Kgs 8:29, 2 Kgs 9:14, 2 Kgs 9:15, 2 Kgs 12:17, 2 Kgs 12:18, 2 Kgs 13:3, 2 Kgs 13:4, 2 Kgs 13:7, 2 Kgs 13:17, 2 Kgs 13:19, 2 Kgs 13:22, 2 Kgs 13:24, 2 Kgs 15:37, 2 Kgs 16:5, 2 Kgs 16:6, 2 Kgs 16:7, 1 Chr 18:6, 2 Chr 1:17, 2 Chr 16:2, 2 Chr 16:7, 2 Chr 18:30, 2 Chr 22:5, 2 Chr 22:6, 2 Chr 28:5, 2 Chr 28:23, Isa 7:1, Isa 7:2, Isa 7:4, Isa 7:5, Isa 7:8, Isa 17:3, Ezek 16:57, Ezek 27:16, Amos 1:5, Matt 4:24, Luke 2:2, Acts 15:23, Acts 15:41, Acts 18:18, Acts 20:3, Acts 21:3, Gal 1:21", 1, "&gt;"], </v>
      </c>
    </row>
    <row r="1122" spans="1:15">
      <c r="A1122" t="s">
        <v>2639</v>
      </c>
      <c r="C1122">
        <v>31.766667000000002</v>
      </c>
      <c r="D1122">
        <v>18.505555999999999</v>
      </c>
      <c r="E1122" t="s">
        <v>2640</v>
      </c>
      <c r="F1122" t="s">
        <v>2641</v>
      </c>
      <c r="G1122" s="1">
        <v>1121</v>
      </c>
      <c r="H1122" s="1" t="str">
        <f t="shared" si="75"/>
        <v/>
      </c>
      <c r="I1122" s="1" t="str">
        <f t="shared" si="76"/>
        <v/>
      </c>
      <c r="J1122" s="1" t="str">
        <f t="shared" si="74"/>
        <v/>
      </c>
      <c r="K1122">
        <v>31.766667000000002</v>
      </c>
      <c r="L1122">
        <v>18.505555999999999</v>
      </c>
      <c r="M1122" s="1">
        <f>IF(J1122="",0,1)</f>
        <v>0</v>
      </c>
      <c r="N1122" s="1">
        <f t="shared" si="73"/>
        <v>1</v>
      </c>
      <c r="O1122" t="str">
        <f>IF(N1122=1,CONCATENATE("["&amp;G1122&amp;", "&amp;""""&amp;A1122&amp;""""&amp;", "&amp;K1122&amp;", "&amp;L1122&amp;", "&amp;""""&amp;E1122&amp;""""&amp;", "&amp;M1122&amp;", "&amp;""""&amp;J1122&amp;""""&amp;"], "),"")</f>
        <v xml:space="preserve">[1121, "Syrtis", 31.766667, 18.505556, "Acts 27:17", 0, ""], </v>
      </c>
    </row>
    <row r="1123" spans="1:15">
      <c r="A1123" t="s">
        <v>181</v>
      </c>
      <c r="C1123">
        <v>32.517239755017101</v>
      </c>
      <c r="D1123">
        <v>35.216325088262998</v>
      </c>
      <c r="E1123" t="s">
        <v>2642</v>
      </c>
      <c r="G1123" s="1">
        <v>1122</v>
      </c>
      <c r="H1123" s="1" t="str">
        <f t="shared" si="75"/>
        <v/>
      </c>
      <c r="I1123" s="1" t="str">
        <f t="shared" si="76"/>
        <v/>
      </c>
      <c r="J1123" s="1" t="str">
        <f t="shared" si="74"/>
        <v/>
      </c>
      <c r="K1123">
        <v>32.517239760000002</v>
      </c>
      <c r="L1123">
        <v>35.216325089999998</v>
      </c>
      <c r="M1123" s="1">
        <f>IF(J1123="",0,1)</f>
        <v>0</v>
      </c>
      <c r="N1123" s="1">
        <f t="shared" si="73"/>
        <v>1</v>
      </c>
      <c r="O1123" t="str">
        <f>IF(N1123=1,CONCATENATE("["&amp;G1123&amp;", "&amp;""""&amp;A1123&amp;""""&amp;", "&amp;K1123&amp;", "&amp;L1123&amp;", "&amp;""""&amp;E1123&amp;""""&amp;", "&amp;M1123&amp;", "&amp;""""&amp;J1123&amp;""""&amp;"], "),"")</f>
        <v xml:space="preserve">[1122, "Taanach", 32.51723976, 35.21632509, "Josh 12:21, Josh 17:11, Josh 21:25, Judg 1:27, Judg 5:19, 1 Kgs 4:12, 1 Chr 7:29", 0, ""], </v>
      </c>
    </row>
    <row r="1124" spans="1:15">
      <c r="A1124" t="s">
        <v>2643</v>
      </c>
      <c r="C1124">
        <v>32.15</v>
      </c>
      <c r="D1124">
        <v>35.383333</v>
      </c>
      <c r="E1124" t="s">
        <v>2644</v>
      </c>
      <c r="F1124" t="s">
        <v>2645</v>
      </c>
      <c r="G1124" s="1">
        <v>1123</v>
      </c>
      <c r="H1124" s="1" t="str">
        <f t="shared" si="75"/>
        <v/>
      </c>
      <c r="I1124" s="1" t="str">
        <f t="shared" si="76"/>
        <v/>
      </c>
      <c r="J1124" s="1" t="str">
        <f t="shared" si="74"/>
        <v/>
      </c>
      <c r="K1124">
        <v>32.15</v>
      </c>
      <c r="L1124">
        <v>35.383333</v>
      </c>
      <c r="M1124" s="1">
        <f>IF(J1124="",0,1)</f>
        <v>0</v>
      </c>
      <c r="N1124" s="1">
        <f t="shared" si="73"/>
        <v>1</v>
      </c>
      <c r="O1124" t="str">
        <f>IF(N1124=1,CONCATENATE("["&amp;G1124&amp;", "&amp;""""&amp;A1124&amp;""""&amp;", "&amp;K1124&amp;", "&amp;L1124&amp;", "&amp;""""&amp;E1124&amp;""""&amp;", "&amp;M1124&amp;", "&amp;""""&amp;J1124&amp;""""&amp;"], "),"")</f>
        <v xml:space="preserve">[1123, "Taanath-shiloh", 32.15, 35.383333, "Josh 16:6", 0, ""], </v>
      </c>
    </row>
    <row r="1125" spans="1:15">
      <c r="A1125" t="s">
        <v>2646</v>
      </c>
      <c r="B1125" t="s">
        <v>23</v>
      </c>
      <c r="C1125" t="s">
        <v>2647</v>
      </c>
      <c r="D1125" t="s">
        <v>2648</v>
      </c>
      <c r="E1125" t="s">
        <v>659</v>
      </c>
      <c r="G1125" s="1">
        <v>1124</v>
      </c>
      <c r="H1125" s="1" t="str">
        <f t="shared" si="75"/>
        <v>~</v>
      </c>
      <c r="I1125" s="1" t="str">
        <f t="shared" si="76"/>
        <v/>
      </c>
      <c r="J1125" s="1" t="str">
        <f t="shared" si="74"/>
        <v>~</v>
      </c>
      <c r="K1125">
        <v>32.356009999999998</v>
      </c>
      <c r="L1125">
        <v>35.536929000000001</v>
      </c>
      <c r="M1125" s="1">
        <f>IF(J1125="",0,1)</f>
        <v>1</v>
      </c>
      <c r="N1125" s="1">
        <f t="shared" si="73"/>
        <v>1</v>
      </c>
      <c r="O1125" t="str">
        <f>IF(N1125=1,CONCATENATE("["&amp;G1125&amp;", "&amp;""""&amp;A1125&amp;""""&amp;", "&amp;K1125&amp;", "&amp;L1125&amp;", "&amp;""""&amp;E1125&amp;""""&amp;", "&amp;M1125&amp;", "&amp;""""&amp;J1125&amp;""""&amp;"], "),"")</f>
        <v xml:space="preserve">[1124, "Tabbath", 32.35601, 35.536929, "Judg 7:22", 1, "~"], </v>
      </c>
    </row>
    <row r="1126" spans="1:15">
      <c r="A1126" t="s">
        <v>2649</v>
      </c>
      <c r="B1126" t="s">
        <v>1408</v>
      </c>
      <c r="C1126" t="s">
        <v>1711</v>
      </c>
      <c r="D1126" t="s">
        <v>1712</v>
      </c>
      <c r="E1126" t="s">
        <v>2650</v>
      </c>
      <c r="G1126" s="1">
        <v>1125</v>
      </c>
      <c r="H1126" s="1" t="str">
        <f t="shared" si="75"/>
        <v>~</v>
      </c>
      <c r="I1126" s="1" t="str">
        <f t="shared" si="76"/>
        <v/>
      </c>
      <c r="J1126" s="1" t="str">
        <f t="shared" si="74"/>
        <v>~</v>
      </c>
      <c r="K1126">
        <v>28.916667</v>
      </c>
      <c r="L1126">
        <v>34.5</v>
      </c>
      <c r="M1126" s="1">
        <f>IF(J1126="",0,1)</f>
        <v>1</v>
      </c>
      <c r="N1126" s="1">
        <f t="shared" si="73"/>
        <v>1</v>
      </c>
      <c r="O1126" t="str">
        <f>IF(N1126=1,CONCATENATE("["&amp;G1126&amp;", "&amp;""""&amp;A1126&amp;""""&amp;", "&amp;K1126&amp;", "&amp;L1126&amp;", "&amp;""""&amp;E1126&amp;""""&amp;", "&amp;M1126&amp;", "&amp;""""&amp;J1126&amp;""""&amp;"], "),"")</f>
        <v xml:space="preserve">[1125, "Taberah", 28.916667, 34.5, "Num 11:3, Deut 9:22", 1, "~"], </v>
      </c>
    </row>
    <row r="1127" spans="1:15">
      <c r="A1127" t="s">
        <v>2651</v>
      </c>
      <c r="B1127" t="s">
        <v>372</v>
      </c>
      <c r="C1127">
        <v>32.686956402431797</v>
      </c>
      <c r="D1127">
        <v>35.3909130429968</v>
      </c>
      <c r="E1127" t="s">
        <v>2652</v>
      </c>
      <c r="G1127" s="1">
        <v>1126</v>
      </c>
      <c r="H1127" s="1" t="str">
        <f t="shared" si="75"/>
        <v/>
      </c>
      <c r="I1127" s="1" t="str">
        <f t="shared" si="76"/>
        <v/>
      </c>
      <c r="J1127" s="1" t="str">
        <f t="shared" si="74"/>
        <v/>
      </c>
      <c r="K1127">
        <v>32.6869564</v>
      </c>
      <c r="L1127">
        <v>35.390913040000001</v>
      </c>
      <c r="M1127" s="1">
        <f>IF(J1127="",0,1)</f>
        <v>0</v>
      </c>
      <c r="N1127" s="1">
        <f t="shared" si="73"/>
        <v>1</v>
      </c>
      <c r="O1127" t="str">
        <f>IF(N1127=1,CONCATENATE("["&amp;G1127&amp;", "&amp;""""&amp;A1127&amp;""""&amp;", "&amp;K1127&amp;", "&amp;L1127&amp;", "&amp;""""&amp;E1127&amp;""""&amp;", "&amp;M1127&amp;", "&amp;""""&amp;J1127&amp;""""&amp;"], "),"")</f>
        <v xml:space="preserve">[1126, "Tabor 1", 32.6869564, 35.39091304, "Josh 19:22, Judg 8:18, Ps 89:12, Jer 46:18, Hos 5:1", 0, ""], </v>
      </c>
    </row>
    <row r="1128" spans="1:15">
      <c r="A1128" t="s">
        <v>2653</v>
      </c>
      <c r="B1128" t="s">
        <v>797</v>
      </c>
      <c r="C1128">
        <v>32.683230999999999</v>
      </c>
      <c r="D1128">
        <v>35.324694000000001</v>
      </c>
      <c r="E1128" t="s">
        <v>2395</v>
      </c>
      <c r="G1128" s="1">
        <v>1127</v>
      </c>
      <c r="H1128" s="1" t="str">
        <f t="shared" si="75"/>
        <v/>
      </c>
      <c r="I1128" s="1" t="str">
        <f t="shared" si="76"/>
        <v/>
      </c>
      <c r="J1128" s="1" t="str">
        <f t="shared" si="74"/>
        <v/>
      </c>
      <c r="K1128">
        <v>32.683230999999999</v>
      </c>
      <c r="L1128">
        <v>35.324694000000001</v>
      </c>
      <c r="M1128" s="1">
        <f>IF(J1128="",0,1)</f>
        <v>0</v>
      </c>
      <c r="N1128" s="1">
        <f t="shared" si="73"/>
        <v>1</v>
      </c>
      <c r="O1128" t="str">
        <f>IF(N1128=1,CONCATENATE("["&amp;G1128&amp;", "&amp;""""&amp;A1128&amp;""""&amp;", "&amp;K1128&amp;", "&amp;L1128&amp;", "&amp;""""&amp;E1128&amp;""""&amp;", "&amp;M1128&amp;", "&amp;""""&amp;J1128&amp;""""&amp;"], "),"")</f>
        <v xml:space="preserve">[1127, "Tabor 2", 32.683231, 35.324694, "1 Chr 6:77", 0, ""], </v>
      </c>
    </row>
    <row r="1129" spans="1:15">
      <c r="A1129" t="s">
        <v>2654</v>
      </c>
      <c r="B1129" t="s">
        <v>129</v>
      </c>
      <c r="C1129" t="s">
        <v>130</v>
      </c>
      <c r="D1129" t="s">
        <v>131</v>
      </c>
      <c r="E1129" t="s">
        <v>2655</v>
      </c>
      <c r="G1129" s="1">
        <v>1128</v>
      </c>
      <c r="H1129" s="1" t="str">
        <f t="shared" si="75"/>
        <v>~</v>
      </c>
      <c r="I1129" s="1" t="str">
        <f t="shared" si="76"/>
        <v/>
      </c>
      <c r="J1129" s="1" t="str">
        <f t="shared" si="74"/>
        <v>~</v>
      </c>
      <c r="K1129">
        <v>31.930539205799999</v>
      </c>
      <c r="L1129">
        <v>35.221032749236699</v>
      </c>
      <c r="M1129" s="1">
        <f>IF(J1129="",0,1)</f>
        <v>1</v>
      </c>
      <c r="N1129" s="1">
        <f t="shared" si="73"/>
        <v>1</v>
      </c>
      <c r="O1129" t="str">
        <f>IF(N1129=1,CONCATENATE("["&amp;G1129&amp;", "&amp;""""&amp;A1129&amp;""""&amp;", "&amp;K1129&amp;", "&amp;L1129&amp;", "&amp;""""&amp;E1129&amp;""""&amp;", "&amp;M1129&amp;", "&amp;""""&amp;J1129&amp;""""&amp;"], "),"")</f>
        <v xml:space="preserve">[1128, "Tabor 3", 31.9305392058, 35.2210327492367, "1 Sam 10:3", 1, "~"], </v>
      </c>
    </row>
    <row r="1130" spans="1:15">
      <c r="A1130" t="s">
        <v>2656</v>
      </c>
      <c r="C1130">
        <v>34.554049168683903</v>
      </c>
      <c r="D1130">
        <v>38.265904971641397</v>
      </c>
      <c r="E1130" t="s">
        <v>2657</v>
      </c>
      <c r="G1130" s="1">
        <v>1129</v>
      </c>
      <c r="H1130" s="1" t="str">
        <f t="shared" si="75"/>
        <v/>
      </c>
      <c r="I1130" s="1" t="str">
        <f t="shared" si="76"/>
        <v/>
      </c>
      <c r="J1130" s="1" t="str">
        <f t="shared" si="74"/>
        <v/>
      </c>
      <c r="K1130">
        <v>34.554049169999999</v>
      </c>
      <c r="L1130">
        <v>38.265904970000001</v>
      </c>
      <c r="M1130" s="1">
        <f>IF(J1130="",0,1)</f>
        <v>0</v>
      </c>
      <c r="N1130" s="1">
        <f t="shared" si="73"/>
        <v>1</v>
      </c>
      <c r="O1130" t="str">
        <f>IF(N1130=1,CONCATENATE("["&amp;G1130&amp;", "&amp;""""&amp;A1130&amp;""""&amp;", "&amp;K1130&amp;", "&amp;L1130&amp;", "&amp;""""&amp;E1130&amp;""""&amp;", "&amp;M1130&amp;", "&amp;""""&amp;J1130&amp;""""&amp;"], "),"")</f>
        <v xml:space="preserve">[1129, "Tadmor", 34.55404917, 38.26590497, "2 Chr 8:4", 0, ""], </v>
      </c>
    </row>
    <row r="1131" spans="1:15">
      <c r="A1131" t="s">
        <v>2658</v>
      </c>
      <c r="B1131" t="s">
        <v>486</v>
      </c>
      <c r="C1131" t="s">
        <v>487</v>
      </c>
      <c r="D1131" t="s">
        <v>488</v>
      </c>
      <c r="E1131" t="s">
        <v>2659</v>
      </c>
      <c r="G1131" s="1">
        <v>1130</v>
      </c>
      <c r="H1131" s="1" t="str">
        <f t="shared" si="75"/>
        <v>~</v>
      </c>
      <c r="I1131" s="1" t="str">
        <f t="shared" si="76"/>
        <v/>
      </c>
      <c r="J1131" s="1" t="str">
        <f t="shared" si="74"/>
        <v>~</v>
      </c>
      <c r="K1131">
        <v>30.317395999999999</v>
      </c>
      <c r="L1131">
        <v>35.407152000000004</v>
      </c>
      <c r="M1131" s="1">
        <f>IF(J1131="",0,1)</f>
        <v>1</v>
      </c>
      <c r="N1131" s="1">
        <f t="shared" si="73"/>
        <v>1</v>
      </c>
      <c r="O1131" t="str">
        <f>IF(N1131=1,CONCATENATE("["&amp;G1131&amp;", "&amp;""""&amp;A1131&amp;""""&amp;", "&amp;K1131&amp;", "&amp;L1131&amp;", "&amp;""""&amp;E1131&amp;""""&amp;", "&amp;M1131&amp;", "&amp;""""&amp;J1131&amp;""""&amp;"], "),"")</f>
        <v xml:space="preserve">[1130, "Tahath", 30.317396, 35.407152, "Num 33:26, Num 33:27", 1, "~"], </v>
      </c>
    </row>
    <row r="1132" spans="1:15">
      <c r="A1132" t="s">
        <v>2660</v>
      </c>
      <c r="C1132">
        <v>30.860555999999999</v>
      </c>
      <c r="D1132">
        <v>32.171388999999998</v>
      </c>
      <c r="E1132" t="s">
        <v>2661</v>
      </c>
      <c r="F1132" t="s">
        <v>2662</v>
      </c>
      <c r="G1132" s="1">
        <v>1131</v>
      </c>
      <c r="H1132" s="1" t="str">
        <f t="shared" si="75"/>
        <v/>
      </c>
      <c r="I1132" s="1" t="str">
        <f t="shared" si="76"/>
        <v/>
      </c>
      <c r="J1132" s="1" t="str">
        <f t="shared" si="74"/>
        <v/>
      </c>
      <c r="K1132">
        <v>30.860555999999999</v>
      </c>
      <c r="L1132">
        <v>32.171388999999998</v>
      </c>
      <c r="M1132" s="1">
        <f>IF(J1132="",0,1)</f>
        <v>0</v>
      </c>
      <c r="N1132" s="1">
        <f t="shared" si="73"/>
        <v>1</v>
      </c>
      <c r="O1132" t="str">
        <f>IF(N1132=1,CONCATENATE("["&amp;G1132&amp;", "&amp;""""&amp;A1132&amp;""""&amp;", "&amp;K1132&amp;", "&amp;L1132&amp;", "&amp;""""&amp;E1132&amp;""""&amp;", "&amp;M1132&amp;", "&amp;""""&amp;J1132&amp;""""&amp;"], "),"")</f>
        <v xml:space="preserve">[1131, "Tahpanhes", 30.860556, 32.171389, "Jer 2:16, Jer 43:7, Jer 43:8, Jer 43:9, Jer 44:1, Jer 46:14", 0, ""], </v>
      </c>
    </row>
    <row r="1133" spans="1:15">
      <c r="A1133" t="s">
        <v>2663</v>
      </c>
      <c r="B1133" t="s">
        <v>2656</v>
      </c>
      <c r="C1133">
        <v>34.554049168683903</v>
      </c>
      <c r="D1133">
        <v>38.265904971641397</v>
      </c>
      <c r="E1133" t="s">
        <v>2664</v>
      </c>
      <c r="G1133" s="1">
        <v>1132</v>
      </c>
      <c r="H1133" s="1" t="str">
        <f t="shared" si="75"/>
        <v/>
      </c>
      <c r="I1133" s="1" t="str">
        <f t="shared" si="76"/>
        <v/>
      </c>
      <c r="J1133" s="1" t="str">
        <f t="shared" si="74"/>
        <v/>
      </c>
      <c r="K1133">
        <v>34.554049169999999</v>
      </c>
      <c r="L1133">
        <v>38.265904970000001</v>
      </c>
      <c r="M1133" s="1">
        <f>IF(J1133="",0,1)</f>
        <v>0</v>
      </c>
      <c r="N1133" s="1">
        <f t="shared" si="73"/>
        <v>1</v>
      </c>
      <c r="O1133" t="str">
        <f>IF(N1133=1,CONCATENATE("["&amp;G1133&amp;", "&amp;""""&amp;A1133&amp;""""&amp;", "&amp;K1133&amp;", "&amp;L1133&amp;", "&amp;""""&amp;E1133&amp;""""&amp;", "&amp;M1133&amp;", "&amp;""""&amp;J1133&amp;""""&amp;"], "),"")</f>
        <v xml:space="preserve">[1132, "Tamar 1", 34.55404917, 38.26590497, "1 Kgs 9:18", 0, ""], </v>
      </c>
    </row>
    <row r="1134" spans="1:15">
      <c r="A1134" t="s">
        <v>2665</v>
      </c>
      <c r="C1134">
        <v>31.024923000000001</v>
      </c>
      <c r="D1134">
        <v>35.064154000000002</v>
      </c>
      <c r="E1134" t="s">
        <v>2666</v>
      </c>
      <c r="F1134" t="s">
        <v>2667</v>
      </c>
      <c r="G1134" s="1">
        <v>1133</v>
      </c>
      <c r="H1134" s="1" t="str">
        <f t="shared" si="75"/>
        <v/>
      </c>
      <c r="I1134" s="1" t="str">
        <f t="shared" si="76"/>
        <v/>
      </c>
      <c r="J1134" s="1" t="str">
        <f t="shared" si="74"/>
        <v/>
      </c>
      <c r="K1134">
        <v>31.024923000000001</v>
      </c>
      <c r="L1134">
        <v>35.064154000000002</v>
      </c>
      <c r="M1134" s="1">
        <f>IF(J1134="",0,1)</f>
        <v>0</v>
      </c>
      <c r="N1134" s="1">
        <f t="shared" si="73"/>
        <v>1</v>
      </c>
      <c r="O1134" t="str">
        <f>IF(N1134=1,CONCATENATE("["&amp;G1134&amp;", "&amp;""""&amp;A1134&amp;""""&amp;", "&amp;K1134&amp;", "&amp;L1134&amp;", "&amp;""""&amp;E1134&amp;""""&amp;", "&amp;M1134&amp;", "&amp;""""&amp;J1134&amp;""""&amp;"], "),"")</f>
        <v xml:space="preserve">[1133, "Tamar 2", 31.024923, 35.064154, "Ezek 47:18, Ezek 47:19, Ezek 48:28", 0, ""], </v>
      </c>
    </row>
    <row r="1135" spans="1:15">
      <c r="A1135" t="s">
        <v>1059</v>
      </c>
      <c r="C1135">
        <v>32.116666666666603</v>
      </c>
      <c r="D1135">
        <v>35.233333333333299</v>
      </c>
      <c r="E1135" t="s">
        <v>2668</v>
      </c>
      <c r="G1135" s="1">
        <v>1134</v>
      </c>
      <c r="H1135" s="1" t="str">
        <f t="shared" si="75"/>
        <v/>
      </c>
      <c r="I1135" s="1" t="str">
        <f t="shared" si="76"/>
        <v/>
      </c>
      <c r="J1135" s="1" t="str">
        <f t="shared" si="74"/>
        <v/>
      </c>
      <c r="K1135">
        <v>32.116666670000001</v>
      </c>
      <c r="L1135">
        <v>35.233333330000001</v>
      </c>
      <c r="M1135" s="1">
        <f>IF(J1135="",0,1)</f>
        <v>0</v>
      </c>
      <c r="N1135" s="1">
        <f t="shared" si="73"/>
        <v>1</v>
      </c>
      <c r="O1135" t="str">
        <f>IF(N1135=1,CONCATENATE("["&amp;G1135&amp;", "&amp;""""&amp;A1135&amp;""""&amp;", "&amp;K1135&amp;", "&amp;L1135&amp;", "&amp;""""&amp;E1135&amp;""""&amp;", "&amp;M1135&amp;", "&amp;""""&amp;J1135&amp;""""&amp;"], "),"")</f>
        <v xml:space="preserve">[1134, "Tappuah 1", 32.11666667, 35.23333333, "Josh 12:17, Josh 16:8, Josh 17:8", 0, ""], </v>
      </c>
    </row>
    <row r="1136" spans="1:15">
      <c r="A1136" t="s">
        <v>2669</v>
      </c>
      <c r="B1136" t="s">
        <v>1034</v>
      </c>
      <c r="C1136" t="s">
        <v>1035</v>
      </c>
      <c r="D1136" t="s">
        <v>1036</v>
      </c>
      <c r="E1136" t="s">
        <v>1037</v>
      </c>
      <c r="G1136" s="1">
        <v>1135</v>
      </c>
      <c r="H1136" s="1" t="str">
        <f t="shared" si="75"/>
        <v>~</v>
      </c>
      <c r="I1136" s="1" t="str">
        <f t="shared" si="76"/>
        <v/>
      </c>
      <c r="J1136" s="1" t="str">
        <f t="shared" si="74"/>
        <v>~</v>
      </c>
      <c r="K1136">
        <v>32.15</v>
      </c>
      <c r="L1136">
        <v>35.125999999999998</v>
      </c>
      <c r="M1136" s="1">
        <f>IF(J1136="",0,1)</f>
        <v>1</v>
      </c>
      <c r="N1136" s="1">
        <f t="shared" si="73"/>
        <v>1</v>
      </c>
      <c r="O1136" t="str">
        <f>IF(N1136=1,CONCATENATE("["&amp;G1136&amp;", "&amp;""""&amp;A1136&amp;""""&amp;", "&amp;K1136&amp;", "&amp;L1136&amp;", "&amp;""""&amp;E1136&amp;""""&amp;", "&amp;M1136&amp;", "&amp;""""&amp;J1136&amp;""""&amp;"], "),"")</f>
        <v xml:space="preserve">[1135, "Tappuah 2", 32.15, 35.126, "Josh 15:34", 1, "~"], </v>
      </c>
    </row>
    <row r="1137" spans="1:15">
      <c r="A1137" t="s">
        <v>2670</v>
      </c>
      <c r="B1137" t="s">
        <v>1318</v>
      </c>
      <c r="C1137" t="s">
        <v>2671</v>
      </c>
      <c r="D1137" t="s">
        <v>2672</v>
      </c>
      <c r="E1137" t="s">
        <v>1524</v>
      </c>
      <c r="G1137" s="1">
        <v>1136</v>
      </c>
      <c r="H1137" s="1" t="str">
        <f t="shared" si="75"/>
        <v>~</v>
      </c>
      <c r="I1137" s="1" t="str">
        <f t="shared" si="76"/>
        <v/>
      </c>
      <c r="J1137" s="1" t="str">
        <f t="shared" si="74"/>
        <v>~</v>
      </c>
      <c r="K1137">
        <v>31.792732999999998</v>
      </c>
      <c r="L1137">
        <v>35.196862000000003</v>
      </c>
      <c r="M1137" s="1">
        <f>IF(J1137="",0,1)</f>
        <v>1</v>
      </c>
      <c r="N1137" s="1">
        <f t="shared" si="73"/>
        <v>1</v>
      </c>
      <c r="O1137" t="str">
        <f>IF(N1137=1,CONCATENATE("["&amp;G1137&amp;", "&amp;""""&amp;A1137&amp;""""&amp;", "&amp;K1137&amp;", "&amp;L1137&amp;", "&amp;""""&amp;E1137&amp;""""&amp;", "&amp;M1137&amp;", "&amp;""""&amp;J1137&amp;""""&amp;"], "),"")</f>
        <v xml:space="preserve">[1136, "Taralah", 31.792733, 35.196862, "Josh 18:27", 1, "~"], </v>
      </c>
    </row>
    <row r="1138" spans="1:15">
      <c r="A1138" t="s">
        <v>2673</v>
      </c>
      <c r="C1138">
        <v>36.952995128802598</v>
      </c>
      <c r="D1138">
        <v>-6.3793402341325498</v>
      </c>
      <c r="E1138" t="s">
        <v>2674</v>
      </c>
      <c r="G1138" s="1">
        <v>1137</v>
      </c>
      <c r="H1138" s="1" t="str">
        <f t="shared" si="75"/>
        <v/>
      </c>
      <c r="I1138" s="1" t="str">
        <f t="shared" si="76"/>
        <v/>
      </c>
      <c r="J1138" s="1" t="str">
        <f t="shared" si="74"/>
        <v/>
      </c>
      <c r="K1138">
        <v>36.952995129999998</v>
      </c>
      <c r="L1138">
        <v>-6.3793402339999998</v>
      </c>
      <c r="M1138" s="1">
        <f>IF(J1138="",0,1)</f>
        <v>0</v>
      </c>
      <c r="N1138" s="1">
        <f t="shared" si="73"/>
        <v>1</v>
      </c>
      <c r="O1138" t="str">
        <f>IF(N1138=1,CONCATENATE("["&amp;G1138&amp;", "&amp;""""&amp;A1138&amp;""""&amp;", "&amp;K1138&amp;", "&amp;L1138&amp;", "&amp;""""&amp;E1138&amp;""""&amp;", "&amp;M1138&amp;", "&amp;""""&amp;J1138&amp;""""&amp;"], "),"")</f>
        <v xml:space="preserve">[1137, "Tarshish", 36.95299513, -6.379340234, "1 Kgs 10:22, 1 Kgs 22:48, 2 Chr 9:21, 2 Chr 20:36, 2 Chr 20:37, Ps 48:7, Ps 72:10, Isa 2:16, Isa 23:1, Isa 23:6, Isa 23:10, Isa 23:14, Isa 60:9, Isa 66:19, Jer 10:9, Ezek 27:12, Ezek 27:25, Ezek 38:13, Jonah 1:3, Jonah 4:2", 0, ""], </v>
      </c>
    </row>
    <row r="1139" spans="1:15">
      <c r="A1139" t="s">
        <v>827</v>
      </c>
      <c r="C1139">
        <v>36.918026953562702</v>
      </c>
      <c r="D1139">
        <v>34.891533984225603</v>
      </c>
      <c r="E1139" t="s">
        <v>2675</v>
      </c>
      <c r="G1139" s="1">
        <v>1138</v>
      </c>
      <c r="H1139" s="1" t="str">
        <f t="shared" si="75"/>
        <v/>
      </c>
      <c r="I1139" s="1" t="str">
        <f t="shared" si="76"/>
        <v/>
      </c>
      <c r="J1139" s="1" t="str">
        <f t="shared" si="74"/>
        <v/>
      </c>
      <c r="K1139">
        <v>36.918026949999998</v>
      </c>
      <c r="L1139">
        <v>34.891533979999998</v>
      </c>
      <c r="M1139" s="1">
        <f>IF(J1139="",0,1)</f>
        <v>0</v>
      </c>
      <c r="N1139" s="1">
        <f t="shared" si="73"/>
        <v>1</v>
      </c>
      <c r="O1139" t="str">
        <f>IF(N1139=1,CONCATENATE("["&amp;G1139&amp;", "&amp;""""&amp;A1139&amp;""""&amp;", "&amp;K1139&amp;", "&amp;L1139&amp;", "&amp;""""&amp;E1139&amp;""""&amp;", "&amp;M1139&amp;", "&amp;""""&amp;J1139&amp;""""&amp;"], "),"")</f>
        <v xml:space="preserve">[1138, "Tarsus", 36.91802695, 34.89153398, "Acts 9:11, Acts 9:30, Acts 11:25, Acts 21:39, Acts 22:3", 0, ""], </v>
      </c>
    </row>
    <row r="1140" spans="1:15">
      <c r="A1140" t="s">
        <v>2676</v>
      </c>
      <c r="B1140" t="s">
        <v>2660</v>
      </c>
      <c r="C1140">
        <v>30.860555999999999</v>
      </c>
      <c r="D1140">
        <v>32.171388999999998</v>
      </c>
      <c r="E1140" t="s">
        <v>2677</v>
      </c>
      <c r="G1140" s="1">
        <v>1139</v>
      </c>
      <c r="H1140" s="1" t="str">
        <f t="shared" si="75"/>
        <v/>
      </c>
      <c r="I1140" s="1" t="str">
        <f t="shared" si="76"/>
        <v/>
      </c>
      <c r="J1140" s="1" t="str">
        <f t="shared" si="74"/>
        <v/>
      </c>
      <c r="K1140">
        <v>30.860555999999999</v>
      </c>
      <c r="L1140">
        <v>32.171388999999998</v>
      </c>
      <c r="M1140" s="1">
        <f>IF(J1140="",0,1)</f>
        <v>0</v>
      </c>
      <c r="N1140" s="1">
        <f t="shared" si="73"/>
        <v>1</v>
      </c>
      <c r="O1140" t="str">
        <f>IF(N1140=1,CONCATENATE("["&amp;G1140&amp;", "&amp;""""&amp;A1140&amp;""""&amp;", "&amp;K1140&amp;", "&amp;L1140&amp;", "&amp;""""&amp;E1140&amp;""""&amp;", "&amp;M1140&amp;", "&amp;""""&amp;J1140&amp;""""&amp;"], "),"")</f>
        <v xml:space="preserve">[1139, "Tehaphnehes", 30.860556, 32.171389, "Ezek 30:18", 0, ""], </v>
      </c>
    </row>
    <row r="1141" spans="1:15">
      <c r="A1141" t="s">
        <v>2678</v>
      </c>
      <c r="C1141">
        <v>31.636221271919901</v>
      </c>
      <c r="D1141">
        <v>35.214077218245102</v>
      </c>
      <c r="E1141" t="s">
        <v>2679</v>
      </c>
      <c r="G1141" s="1">
        <v>1140</v>
      </c>
      <c r="H1141" s="1" t="str">
        <f t="shared" si="75"/>
        <v/>
      </c>
      <c r="I1141" s="1" t="str">
        <f t="shared" si="76"/>
        <v/>
      </c>
      <c r="J1141" s="1" t="str">
        <f t="shared" si="74"/>
        <v/>
      </c>
      <c r="K1141">
        <v>31.63622127</v>
      </c>
      <c r="L1141">
        <v>35.21407722</v>
      </c>
      <c r="M1141" s="1">
        <f>IF(J1141="",0,1)</f>
        <v>0</v>
      </c>
      <c r="N1141" s="1">
        <f t="shared" si="73"/>
        <v>1</v>
      </c>
      <c r="O1141" t="str">
        <f>IF(N1141=1,CONCATENATE("["&amp;G1141&amp;", "&amp;""""&amp;A1141&amp;""""&amp;", "&amp;K1141&amp;", "&amp;L1141&amp;", "&amp;""""&amp;E1141&amp;""""&amp;", "&amp;M1141&amp;", "&amp;""""&amp;J1141&amp;""""&amp;"], "),"")</f>
        <v xml:space="preserve">[1140, "Tekoa", 31.63622127, 35.21407722, "2 Sam 14:2, 2 Sam 14:4, 2 Sam 14:9, 2 Sam 23:26, 1 Chr 11:28, 2 Chr 11:6, 2 Chr 20:20, Jer 6:1, Amos 1:1", 0, ""], </v>
      </c>
    </row>
    <row r="1142" spans="1:15">
      <c r="A1142" t="s">
        <v>2680</v>
      </c>
      <c r="B1142" t="s">
        <v>739</v>
      </c>
      <c r="C1142" t="s">
        <v>2681</v>
      </c>
      <c r="D1142" t="s">
        <v>2682</v>
      </c>
      <c r="E1142" t="s">
        <v>2683</v>
      </c>
      <c r="F1142" t="s">
        <v>2684</v>
      </c>
      <c r="G1142" s="1">
        <v>1141</v>
      </c>
      <c r="H1142" s="1" t="str">
        <f t="shared" si="75"/>
        <v>~</v>
      </c>
      <c r="I1142" s="1" t="str">
        <f t="shared" si="76"/>
        <v/>
      </c>
      <c r="J1142" s="1" t="str">
        <f t="shared" si="74"/>
        <v>~</v>
      </c>
      <c r="K1142">
        <v>32.127212999999998</v>
      </c>
      <c r="L1142">
        <v>45.229995000000002</v>
      </c>
      <c r="M1142" s="1">
        <f>IF(J1142="",0,1)</f>
        <v>1</v>
      </c>
      <c r="N1142" s="1">
        <f t="shared" si="73"/>
        <v>1</v>
      </c>
      <c r="O1142" t="str">
        <f>IF(N1142=1,CONCATENATE("["&amp;G1142&amp;", "&amp;""""&amp;A1142&amp;""""&amp;", "&amp;K1142&amp;", "&amp;L1142&amp;", "&amp;""""&amp;E1142&amp;""""&amp;", "&amp;M1142&amp;", "&amp;""""&amp;J1142&amp;""""&amp;"], "),"")</f>
        <v xml:space="preserve">[1141, "Tel-abib", 32.127213, 45.229995, "Ezek 3:15", 1, "~"], </v>
      </c>
    </row>
    <row r="1143" spans="1:15">
      <c r="A1143" t="s">
        <v>2685</v>
      </c>
      <c r="B1143" t="s">
        <v>379</v>
      </c>
      <c r="C1143" t="s">
        <v>574</v>
      </c>
      <c r="D1143" t="s">
        <v>575</v>
      </c>
      <c r="E1143" t="s">
        <v>2686</v>
      </c>
      <c r="G1143" s="1">
        <v>1142</v>
      </c>
      <c r="H1143" s="1" t="str">
        <f t="shared" si="75"/>
        <v>~</v>
      </c>
      <c r="I1143" s="1" t="str">
        <f t="shared" si="76"/>
        <v/>
      </c>
      <c r="J1143" s="1" t="str">
        <f t="shared" si="74"/>
        <v>~</v>
      </c>
      <c r="K1143">
        <v>32.049953000000002</v>
      </c>
      <c r="L1143">
        <v>35.733401999999998</v>
      </c>
      <c r="M1143" s="1">
        <f>IF(J1143="",0,1)</f>
        <v>1</v>
      </c>
      <c r="N1143" s="1">
        <f t="shared" si="73"/>
        <v>1</v>
      </c>
      <c r="O1143" t="str">
        <f>IF(N1143=1,CONCATENATE("["&amp;G1143&amp;", "&amp;""""&amp;A1143&amp;""""&amp;", "&amp;K1143&amp;", "&amp;L1143&amp;", "&amp;""""&amp;E1143&amp;""""&amp;", "&amp;M1143&amp;", "&amp;""""&amp;J1143&amp;""""&amp;"], "),"")</f>
        <v xml:space="preserve">[1142, "Telaim", 32.049953, 35.733402, "1 Sam 15:4", 1, "~"], </v>
      </c>
    </row>
    <row r="1144" spans="1:15">
      <c r="A1144" t="s">
        <v>2687</v>
      </c>
      <c r="B1144" t="s">
        <v>983</v>
      </c>
      <c r="C1144" t="s">
        <v>2688</v>
      </c>
      <c r="D1144" t="s">
        <v>2689</v>
      </c>
      <c r="E1144" t="s">
        <v>2381</v>
      </c>
      <c r="F1144" t="s">
        <v>2690</v>
      </c>
      <c r="G1144" s="1">
        <v>1143</v>
      </c>
      <c r="H1144" s="1" t="str">
        <f t="shared" si="75"/>
        <v>~</v>
      </c>
      <c r="I1144" s="1" t="str">
        <f t="shared" si="76"/>
        <v/>
      </c>
      <c r="J1144" s="1" t="str">
        <f t="shared" si="74"/>
        <v>~</v>
      </c>
      <c r="K1144">
        <v>32.189191237051098</v>
      </c>
      <c r="L1144">
        <v>48.257886476877196</v>
      </c>
      <c r="M1144" s="1">
        <f>IF(J1144="",0,1)</f>
        <v>1</v>
      </c>
      <c r="N1144" s="1">
        <f t="shared" si="73"/>
        <v>1</v>
      </c>
      <c r="O1144" t="str">
        <f>IF(N1144=1,CONCATENATE("["&amp;G1144&amp;", "&amp;""""&amp;A1144&amp;""""&amp;", "&amp;K1144&amp;", "&amp;L1144&amp;", "&amp;""""&amp;E1144&amp;""""&amp;", "&amp;M1144&amp;", "&amp;""""&amp;J1144&amp;""""&amp;"], "),"")</f>
        <v xml:space="preserve">[1143, "Telassar", 32.1891912370511, 48.2578864768772, "2 Kgs 19:12, Isa 37:12", 1, "~"], </v>
      </c>
    </row>
    <row r="1145" spans="1:15">
      <c r="A1145" t="s">
        <v>2691</v>
      </c>
      <c r="B1145" t="s">
        <v>379</v>
      </c>
      <c r="C1145" t="s">
        <v>574</v>
      </c>
      <c r="D1145" t="s">
        <v>575</v>
      </c>
      <c r="E1145" t="s">
        <v>2692</v>
      </c>
      <c r="G1145" s="1">
        <v>1144</v>
      </c>
      <c r="H1145" s="1" t="str">
        <f t="shared" si="75"/>
        <v>~</v>
      </c>
      <c r="I1145" s="1" t="str">
        <f t="shared" si="76"/>
        <v/>
      </c>
      <c r="J1145" s="1" t="str">
        <f t="shared" si="74"/>
        <v>~</v>
      </c>
      <c r="K1145">
        <v>32.049953000000002</v>
      </c>
      <c r="L1145">
        <v>35.733401999999998</v>
      </c>
      <c r="M1145" s="1">
        <f>IF(J1145="",0,1)</f>
        <v>1</v>
      </c>
      <c r="N1145" s="1">
        <f t="shared" si="73"/>
        <v>1</v>
      </c>
      <c r="O1145" t="str">
        <f>IF(N1145=1,CONCATENATE("["&amp;G1145&amp;", "&amp;""""&amp;A1145&amp;""""&amp;", "&amp;K1145&amp;", "&amp;L1145&amp;", "&amp;""""&amp;E1145&amp;""""&amp;", "&amp;M1145&amp;", "&amp;""""&amp;J1145&amp;""""&amp;"], "),"")</f>
        <v xml:space="preserve">[1144, "Telem", 32.049953, 35.733402, "Josh 15:24", 1, "~"], </v>
      </c>
    </row>
    <row r="1146" spans="1:15">
      <c r="A1146" t="s">
        <v>2693</v>
      </c>
      <c r="B1146" t="s">
        <v>739</v>
      </c>
      <c r="C1146" t="s">
        <v>2681</v>
      </c>
      <c r="D1146" t="s">
        <v>2682</v>
      </c>
      <c r="E1146" t="s">
        <v>792</v>
      </c>
      <c r="F1146" t="s">
        <v>2694</v>
      </c>
      <c r="G1146" s="1">
        <v>1145</v>
      </c>
      <c r="H1146" s="1" t="str">
        <f t="shared" si="75"/>
        <v>~</v>
      </c>
      <c r="I1146" s="1" t="str">
        <f t="shared" si="76"/>
        <v/>
      </c>
      <c r="J1146" s="1" t="str">
        <f t="shared" si="74"/>
        <v>~</v>
      </c>
      <c r="K1146">
        <v>32.127212999999998</v>
      </c>
      <c r="L1146">
        <v>45.229995000000002</v>
      </c>
      <c r="M1146" s="1">
        <f>IF(J1146="",0,1)</f>
        <v>1</v>
      </c>
      <c r="N1146" s="1">
        <f t="shared" si="73"/>
        <v>1</v>
      </c>
      <c r="O1146" t="str">
        <f>IF(N1146=1,CONCATENATE("["&amp;G1146&amp;", "&amp;""""&amp;A1146&amp;""""&amp;", "&amp;K1146&amp;", "&amp;L1146&amp;", "&amp;""""&amp;E1146&amp;""""&amp;", "&amp;M1146&amp;", "&amp;""""&amp;J1146&amp;""""&amp;"], "),"")</f>
        <v xml:space="preserve">[1145, "Tel-harsha", 32.127213, 45.229995, "Ezra 2:59, Neh 7:61", 1, "~"], </v>
      </c>
    </row>
    <row r="1147" spans="1:15">
      <c r="A1147" t="s">
        <v>2695</v>
      </c>
      <c r="B1147" t="s">
        <v>739</v>
      </c>
      <c r="C1147" t="s">
        <v>2681</v>
      </c>
      <c r="D1147" t="s">
        <v>2682</v>
      </c>
      <c r="E1147" t="s">
        <v>792</v>
      </c>
      <c r="F1147" t="s">
        <v>590</v>
      </c>
      <c r="G1147" s="1">
        <v>1146</v>
      </c>
      <c r="H1147" s="1" t="str">
        <f t="shared" si="75"/>
        <v>~</v>
      </c>
      <c r="I1147" s="1" t="str">
        <f t="shared" si="76"/>
        <v/>
      </c>
      <c r="J1147" s="1" t="str">
        <f t="shared" si="74"/>
        <v>~</v>
      </c>
      <c r="K1147">
        <v>32.127212999999998</v>
      </c>
      <c r="L1147">
        <v>45.229995000000002</v>
      </c>
      <c r="M1147" s="1">
        <f>IF(J1147="",0,1)</f>
        <v>1</v>
      </c>
      <c r="N1147" s="1">
        <f t="shared" si="73"/>
        <v>1</v>
      </c>
      <c r="O1147" t="str">
        <f>IF(N1147=1,CONCATENATE("["&amp;G1147&amp;", "&amp;""""&amp;A1147&amp;""""&amp;", "&amp;K1147&amp;", "&amp;L1147&amp;", "&amp;""""&amp;E1147&amp;""""&amp;", "&amp;M1147&amp;", "&amp;""""&amp;J1147&amp;""""&amp;"], "),"")</f>
        <v xml:space="preserve">[1146, "Tel-melah", 32.127213, 45.229995, "Ezra 2:59, Neh 7:61", 1, "~"], </v>
      </c>
    </row>
    <row r="1148" spans="1:15">
      <c r="A1148" t="s">
        <v>2696</v>
      </c>
      <c r="C1148">
        <v>27.633171999999998</v>
      </c>
      <c r="D1148">
        <v>38.554124999999999</v>
      </c>
      <c r="E1148" t="s">
        <v>2697</v>
      </c>
      <c r="G1148" s="1">
        <v>1147</v>
      </c>
      <c r="H1148" s="1" t="str">
        <f t="shared" si="75"/>
        <v/>
      </c>
      <c r="I1148" s="1" t="str">
        <f t="shared" si="76"/>
        <v/>
      </c>
      <c r="J1148" s="1" t="str">
        <f t="shared" si="74"/>
        <v/>
      </c>
      <c r="K1148">
        <v>27.633171999999998</v>
      </c>
      <c r="L1148">
        <v>38.554124999999999</v>
      </c>
      <c r="M1148" s="1">
        <f>IF(J1148="",0,1)</f>
        <v>0</v>
      </c>
      <c r="N1148" s="1">
        <f t="shared" si="73"/>
        <v>1</v>
      </c>
      <c r="O1148" t="str">
        <f>IF(N1148=1,CONCATENATE("["&amp;G1148&amp;", "&amp;""""&amp;A1148&amp;""""&amp;", "&amp;K1148&amp;", "&amp;L1148&amp;", "&amp;""""&amp;E1148&amp;""""&amp;", "&amp;M1148&amp;", "&amp;""""&amp;J1148&amp;""""&amp;"], "),"")</f>
        <v xml:space="preserve">[1147, "Tema", 27.633172, 38.554125, "Job 6:19, Isa 21:14, Jer 25:23", 0, ""], </v>
      </c>
    </row>
    <row r="1149" spans="1:15">
      <c r="A1149" t="s">
        <v>2698</v>
      </c>
      <c r="C1149" t="s">
        <v>2699</v>
      </c>
      <c r="D1149" t="s">
        <v>2700</v>
      </c>
      <c r="E1149" t="s">
        <v>2701</v>
      </c>
      <c r="F1149" t="s">
        <v>49</v>
      </c>
      <c r="G1149" s="1">
        <v>1148</v>
      </c>
      <c r="H1149" s="1" t="str">
        <f t="shared" si="75"/>
        <v>&gt;</v>
      </c>
      <c r="I1149" s="1" t="str">
        <f t="shared" si="76"/>
        <v/>
      </c>
      <c r="J1149" s="1" t="str">
        <f t="shared" si="74"/>
        <v>&gt;</v>
      </c>
      <c r="K1149">
        <v>30.203813</v>
      </c>
      <c r="L1149">
        <v>35.732568000000001</v>
      </c>
      <c r="M1149" s="1">
        <f>IF(J1149="",0,1)</f>
        <v>1</v>
      </c>
      <c r="N1149" s="1">
        <f t="shared" si="73"/>
        <v>1</v>
      </c>
      <c r="O1149" t="str">
        <f>IF(N1149=1,CONCATENATE("["&amp;G1149&amp;", "&amp;""""&amp;A1149&amp;""""&amp;", "&amp;K1149&amp;", "&amp;L1149&amp;", "&amp;""""&amp;E1149&amp;""""&amp;", "&amp;M1149&amp;", "&amp;""""&amp;J1149&amp;""""&amp;"], "),"")</f>
        <v xml:space="preserve">[1148, "Teman", 30.203813, 35.732568, "Jer 49:7, Jer 49:20, Ezek 25:13, Amos 1:12, Obad 1:9, Hab 3:3", 1, "&gt;"], </v>
      </c>
    </row>
    <row r="1150" spans="1:15">
      <c r="A1150" t="s">
        <v>2702</v>
      </c>
      <c r="B1150" t="s">
        <v>486</v>
      </c>
      <c r="C1150" t="s">
        <v>487</v>
      </c>
      <c r="D1150" t="s">
        <v>488</v>
      </c>
      <c r="E1150" t="s">
        <v>2703</v>
      </c>
      <c r="G1150" s="1">
        <v>1149</v>
      </c>
      <c r="H1150" s="1" t="str">
        <f t="shared" si="75"/>
        <v>~</v>
      </c>
      <c r="I1150" s="1" t="str">
        <f t="shared" si="76"/>
        <v/>
      </c>
      <c r="J1150" s="1" t="str">
        <f t="shared" si="74"/>
        <v>~</v>
      </c>
      <c r="K1150">
        <v>30.317395999999999</v>
      </c>
      <c r="L1150">
        <v>35.407152000000004</v>
      </c>
      <c r="M1150" s="1">
        <f>IF(J1150="",0,1)</f>
        <v>1</v>
      </c>
      <c r="N1150" s="1">
        <f t="shared" si="73"/>
        <v>1</v>
      </c>
      <c r="O1150" t="str">
        <f>IF(N1150=1,CONCATENATE("["&amp;G1150&amp;", "&amp;""""&amp;A1150&amp;""""&amp;", "&amp;K1150&amp;", "&amp;L1150&amp;", "&amp;""""&amp;E1150&amp;""""&amp;", "&amp;M1150&amp;", "&amp;""""&amp;J1150&amp;""""&amp;"], "),"")</f>
        <v xml:space="preserve">[1149, "Terah", 30.317396, 35.407152, "Num 33:27, Num 33:28", 1, "~"], </v>
      </c>
    </row>
    <row r="1151" spans="1:15">
      <c r="A1151" t="s">
        <v>2704</v>
      </c>
      <c r="B1151" t="s">
        <v>114</v>
      </c>
      <c r="C1151">
        <v>31.777443999999999</v>
      </c>
      <c r="D1151">
        <v>35.234935</v>
      </c>
      <c r="E1151" t="s">
        <v>2705</v>
      </c>
      <c r="G1151" s="1">
        <v>1150</v>
      </c>
      <c r="H1151" s="1" t="str">
        <f t="shared" si="75"/>
        <v/>
      </c>
      <c r="I1151" s="1" t="str">
        <f t="shared" si="76"/>
        <v/>
      </c>
      <c r="J1151" s="1" t="str">
        <f t="shared" si="74"/>
        <v/>
      </c>
      <c r="K1151">
        <v>31.777443999999999</v>
      </c>
      <c r="L1151">
        <v>35.234935</v>
      </c>
      <c r="M1151" s="1">
        <f>IF(J1151="",0,1)</f>
        <v>0</v>
      </c>
      <c r="N1151" s="1">
        <f t="shared" si="73"/>
        <v>1</v>
      </c>
      <c r="O1151" t="str">
        <f>IF(N1151=1,CONCATENATE("["&amp;G1151&amp;", "&amp;""""&amp;A1151&amp;""""&amp;", "&amp;K1151&amp;", "&amp;L1151&amp;", "&amp;""""&amp;E1151&amp;""""&amp;", "&amp;M1151&amp;", "&amp;""""&amp;J1151&amp;""""&amp;"], "),"")</f>
        <v xml:space="preserve">[1150, "The Lord Is There", 31.777444, 35.234935, "Ezek 48:35", 0, ""], </v>
      </c>
    </row>
    <row r="1152" spans="1:15">
      <c r="A1152" t="s">
        <v>2706</v>
      </c>
      <c r="B1152" t="s">
        <v>114</v>
      </c>
      <c r="C1152" t="s">
        <v>115</v>
      </c>
      <c r="D1152" t="s">
        <v>116</v>
      </c>
      <c r="E1152" t="s">
        <v>2707</v>
      </c>
      <c r="G1152" s="1">
        <v>1151</v>
      </c>
      <c r="H1152" s="1" t="str">
        <f t="shared" si="75"/>
        <v>~</v>
      </c>
      <c r="I1152" s="1" t="str">
        <f t="shared" si="76"/>
        <v/>
      </c>
      <c r="J1152" s="1" t="str">
        <f t="shared" si="74"/>
        <v>~</v>
      </c>
      <c r="K1152">
        <v>31.777443999999999</v>
      </c>
      <c r="L1152">
        <v>35.234935</v>
      </c>
      <c r="M1152" s="1">
        <f>IF(J1152="",0,1)</f>
        <v>1</v>
      </c>
      <c r="N1152" s="1">
        <f t="shared" si="73"/>
        <v>1</v>
      </c>
      <c r="O1152" t="str">
        <f>IF(N1152=1,CONCATENATE("["&amp;G1152&amp;", "&amp;""""&amp;A1152&amp;""""&amp;", "&amp;K1152&amp;", "&amp;L1152&amp;", "&amp;""""&amp;E1152&amp;""""&amp;", "&amp;M1152&amp;", "&amp;""""&amp;J1152&amp;""""&amp;"], "),"")</f>
        <v xml:space="preserve">[1151, "The Place of a Skull", 31.777444, 35.234935, "John 19:17", 1, "~"], </v>
      </c>
    </row>
    <row r="1153" spans="1:15">
      <c r="A1153" t="s">
        <v>2708</v>
      </c>
      <c r="B1153" t="s">
        <v>114</v>
      </c>
      <c r="C1153" t="s">
        <v>115</v>
      </c>
      <c r="D1153" t="s">
        <v>116</v>
      </c>
      <c r="E1153" t="s">
        <v>2709</v>
      </c>
      <c r="G1153" s="1">
        <v>1152</v>
      </c>
      <c r="H1153" s="1" t="str">
        <f t="shared" si="75"/>
        <v>~</v>
      </c>
      <c r="I1153" s="1" t="str">
        <f t="shared" si="76"/>
        <v/>
      </c>
      <c r="J1153" s="1" t="str">
        <f t="shared" si="74"/>
        <v>~</v>
      </c>
      <c r="K1153">
        <v>31.777443999999999</v>
      </c>
      <c r="L1153">
        <v>35.234935</v>
      </c>
      <c r="M1153" s="1">
        <f>IF(J1153="",0,1)</f>
        <v>1</v>
      </c>
      <c r="N1153" s="1">
        <f t="shared" si="73"/>
        <v>1</v>
      </c>
      <c r="O1153" t="str">
        <f>IF(N1153=1,CONCATENATE("["&amp;G1153&amp;", "&amp;""""&amp;A1153&amp;""""&amp;", "&amp;K1153&amp;", "&amp;L1153&amp;", "&amp;""""&amp;E1153&amp;""""&amp;", "&amp;M1153&amp;", "&amp;""""&amp;J1153&amp;""""&amp;"], "),"")</f>
        <v xml:space="preserve">[1152, "The Skull", 31.777444, 35.234935, "Luke 23:33", 1, "~"], </v>
      </c>
    </row>
    <row r="1154" spans="1:15">
      <c r="A1154" t="s">
        <v>2710</v>
      </c>
      <c r="B1154" t="s">
        <v>114</v>
      </c>
      <c r="C1154" t="s">
        <v>184</v>
      </c>
      <c r="D1154" t="s">
        <v>185</v>
      </c>
      <c r="E1154" t="s">
        <v>1143</v>
      </c>
      <c r="G1154" s="1">
        <v>1153</v>
      </c>
      <c r="H1154" s="1" t="str">
        <f t="shared" si="75"/>
        <v>&lt;</v>
      </c>
      <c r="I1154" s="1" t="str">
        <f t="shared" si="76"/>
        <v/>
      </c>
      <c r="J1154" s="1" t="str">
        <f t="shared" si="74"/>
        <v>&lt;</v>
      </c>
      <c r="K1154">
        <v>31.777443999999999</v>
      </c>
      <c r="L1154">
        <v>35.234935</v>
      </c>
      <c r="M1154" s="1">
        <f>IF(J1154="",0,1)</f>
        <v>1</v>
      </c>
      <c r="N1154" s="1">
        <f t="shared" si="73"/>
        <v>1</v>
      </c>
      <c r="O1154" t="str">
        <f>IF(N1154=1,CONCATENATE("["&amp;G1154&amp;", "&amp;""""&amp;A1154&amp;""""&amp;", "&amp;K1154&amp;", "&amp;L1154&amp;", "&amp;""""&amp;E1154&amp;""""&amp;", "&amp;M1154&amp;", "&amp;""""&amp;J1154&amp;""""&amp;"], "),"")</f>
        <v xml:space="preserve">[1153, "The Stone Pavement", 31.777444, 35.234935, "John 19:13", 1, "&lt;"], </v>
      </c>
    </row>
    <row r="1155" spans="1:15">
      <c r="A1155" t="s">
        <v>2711</v>
      </c>
      <c r="C1155">
        <v>25.700025</v>
      </c>
      <c r="D1155">
        <v>32.639440999999998</v>
      </c>
      <c r="E1155" t="s">
        <v>2712</v>
      </c>
      <c r="G1155" s="1">
        <v>1154</v>
      </c>
      <c r="H1155" s="1" t="str">
        <f t="shared" si="75"/>
        <v/>
      </c>
      <c r="I1155" s="1" t="str">
        <f t="shared" si="76"/>
        <v/>
      </c>
      <c r="J1155" s="1" t="str">
        <f t="shared" si="74"/>
        <v/>
      </c>
      <c r="K1155">
        <v>25.700025</v>
      </c>
      <c r="L1155">
        <v>32.639440999999998</v>
      </c>
      <c r="M1155" s="1">
        <f>IF(J1155="",0,1)</f>
        <v>0</v>
      </c>
      <c r="N1155" s="1">
        <f t="shared" ref="N1155:N1218" si="77">IF(AND(K1155&lt;&gt;"",L1155&lt;&gt;""),1,0)</f>
        <v>1</v>
      </c>
      <c r="O1155" t="str">
        <f>IF(N1155=1,CONCATENATE("["&amp;G1155&amp;", "&amp;""""&amp;A1155&amp;""""&amp;", "&amp;K1155&amp;", "&amp;L1155&amp;", "&amp;""""&amp;E1155&amp;""""&amp;", "&amp;M1155&amp;", "&amp;""""&amp;J1155&amp;""""&amp;"], "),"")</f>
        <v xml:space="preserve">[1154, "Thebes", 25.700025, 32.639441, "Jer 46:25, Ezek 30:14, Ezek 30:15, Ezek 30:16, Nahum 3:8", 0, ""], </v>
      </c>
    </row>
    <row r="1156" spans="1:15">
      <c r="A1156" t="s">
        <v>2713</v>
      </c>
      <c r="C1156">
        <v>32.324102451784803</v>
      </c>
      <c r="D1156">
        <v>35.368252756344603</v>
      </c>
      <c r="E1156" t="s">
        <v>2714</v>
      </c>
      <c r="G1156" s="1">
        <v>1155</v>
      </c>
      <c r="H1156" s="1" t="str">
        <f t="shared" si="75"/>
        <v/>
      </c>
      <c r="I1156" s="1" t="str">
        <f t="shared" si="76"/>
        <v/>
      </c>
      <c r="J1156" s="1" t="str">
        <f t="shared" si="74"/>
        <v/>
      </c>
      <c r="K1156">
        <v>32.324102449999998</v>
      </c>
      <c r="L1156">
        <v>35.368252759999997</v>
      </c>
      <c r="M1156" s="1">
        <f>IF(J1156="",0,1)</f>
        <v>0</v>
      </c>
      <c r="N1156" s="1">
        <f t="shared" si="77"/>
        <v>1</v>
      </c>
      <c r="O1156" t="str">
        <f>IF(N1156=1,CONCATENATE("["&amp;G1156&amp;", "&amp;""""&amp;A1156&amp;""""&amp;", "&amp;K1156&amp;", "&amp;L1156&amp;", "&amp;""""&amp;E1156&amp;""""&amp;", "&amp;M1156&amp;", "&amp;""""&amp;J1156&amp;""""&amp;"], "),"")</f>
        <v xml:space="preserve">[1155, "Thebez", 32.32410245, 35.36825276, "Judg 9:50, 2 Sam 11:21", 0, ""], </v>
      </c>
    </row>
    <row r="1157" spans="1:15">
      <c r="A1157" t="s">
        <v>1843</v>
      </c>
      <c r="C1157">
        <v>40.632155565204997</v>
      </c>
      <c r="D1157">
        <v>22.932086869927598</v>
      </c>
      <c r="E1157" t="s">
        <v>2715</v>
      </c>
      <c r="G1157" s="1">
        <v>1156</v>
      </c>
      <c r="H1157" s="1" t="str">
        <f t="shared" si="75"/>
        <v/>
      </c>
      <c r="I1157" s="1" t="str">
        <f t="shared" si="76"/>
        <v/>
      </c>
      <c r="J1157" s="1" t="str">
        <f t="shared" si="74"/>
        <v/>
      </c>
      <c r="K1157">
        <v>40.632155570000002</v>
      </c>
      <c r="L1157">
        <v>22.932086869999999</v>
      </c>
      <c r="M1157" s="1">
        <f>IF(J1157="",0,1)</f>
        <v>0</v>
      </c>
      <c r="N1157" s="1">
        <f t="shared" si="77"/>
        <v>1</v>
      </c>
      <c r="O1157" t="str">
        <f>IF(N1157=1,CONCATENATE("["&amp;G1157&amp;", "&amp;""""&amp;A1157&amp;""""&amp;", "&amp;K1157&amp;", "&amp;L1157&amp;", "&amp;""""&amp;E1157&amp;""""&amp;", "&amp;M1157&amp;", "&amp;""""&amp;J1157&amp;""""&amp;"], "),"")</f>
        <v xml:space="preserve">[1156, "Thessalonica", 40.63215557, 22.93208687, "Acts 17:1, Acts 17:11, Acts 17:13, Acts 27:2, Phil 4:16, 2 Tim 4:10", 0, ""], </v>
      </c>
    </row>
    <row r="1158" spans="1:15">
      <c r="A1158" t="s">
        <v>2716</v>
      </c>
      <c r="C1158">
        <v>41.591320000000003</v>
      </c>
      <c r="D1158">
        <v>12.828635999999999</v>
      </c>
      <c r="E1158" t="s">
        <v>1133</v>
      </c>
      <c r="G1158" s="1">
        <v>1157</v>
      </c>
      <c r="H1158" s="1" t="str">
        <f t="shared" si="75"/>
        <v/>
      </c>
      <c r="I1158" s="1" t="str">
        <f t="shared" si="76"/>
        <v/>
      </c>
      <c r="J1158" s="1" t="str">
        <f t="shared" si="74"/>
        <v/>
      </c>
      <c r="K1158">
        <v>41.591320000000003</v>
      </c>
      <c r="L1158">
        <v>12.828635999999999</v>
      </c>
      <c r="M1158" s="1">
        <f>IF(J1158="",0,1)</f>
        <v>0</v>
      </c>
      <c r="N1158" s="1">
        <f t="shared" si="77"/>
        <v>1</v>
      </c>
      <c r="O1158" t="str">
        <f>IF(N1158=1,CONCATENATE("["&amp;G1158&amp;", "&amp;""""&amp;A1158&amp;""""&amp;", "&amp;K1158&amp;", "&amp;L1158&amp;", "&amp;""""&amp;E1158&amp;""""&amp;", "&amp;M1158&amp;", "&amp;""""&amp;J1158&amp;""""&amp;"], "),"")</f>
        <v xml:space="preserve">[1157, "Three Taverns", 41.59132, 12.828636, "Acts 28:15", 0, ""], </v>
      </c>
    </row>
    <row r="1159" spans="1:15">
      <c r="A1159" t="s">
        <v>2717</v>
      </c>
      <c r="C1159">
        <v>38.9257912878683</v>
      </c>
      <c r="D1159">
        <v>27.856555745927899</v>
      </c>
      <c r="E1159" t="s">
        <v>2718</v>
      </c>
      <c r="G1159" s="1">
        <v>1158</v>
      </c>
      <c r="H1159" s="1" t="str">
        <f t="shared" si="75"/>
        <v/>
      </c>
      <c r="I1159" s="1" t="str">
        <f t="shared" si="76"/>
        <v/>
      </c>
      <c r="J1159" s="1" t="str">
        <f t="shared" si="74"/>
        <v/>
      </c>
      <c r="K1159">
        <v>38.925791289999999</v>
      </c>
      <c r="L1159">
        <v>27.856555749999998</v>
      </c>
      <c r="M1159" s="1">
        <f>IF(J1159="",0,1)</f>
        <v>0</v>
      </c>
      <c r="N1159" s="1">
        <f t="shared" si="77"/>
        <v>1</v>
      </c>
      <c r="O1159" t="str">
        <f>IF(N1159=1,CONCATENATE("["&amp;G1159&amp;", "&amp;""""&amp;A1159&amp;""""&amp;", "&amp;K1159&amp;", "&amp;L1159&amp;", "&amp;""""&amp;E1159&amp;""""&amp;", "&amp;M1159&amp;", "&amp;""""&amp;J1159&amp;""""&amp;"], "),"")</f>
        <v xml:space="preserve">[1158, "Thyatira", 38.92579129, 27.85655575, "Acts 16:14, Rev 1:11, Rev 2:18, Rev 2:24", 0, ""], </v>
      </c>
    </row>
    <row r="1160" spans="1:15">
      <c r="A1160" t="s">
        <v>2324</v>
      </c>
      <c r="C1160">
        <v>32.795537994444601</v>
      </c>
      <c r="D1160">
        <v>35.5292203981951</v>
      </c>
      <c r="E1160" t="s">
        <v>2719</v>
      </c>
      <c r="G1160" s="1">
        <v>1159</v>
      </c>
      <c r="H1160" s="1" t="str">
        <f t="shared" si="75"/>
        <v/>
      </c>
      <c r="I1160" s="1" t="str">
        <f t="shared" si="76"/>
        <v/>
      </c>
      <c r="J1160" s="1" t="str">
        <f t="shared" ref="J1160:J1223" si="78">IF(H1160&lt;&gt;"",H1160,IF(I1160&lt;&gt;"",I1160,""))</f>
        <v/>
      </c>
      <c r="K1160">
        <v>32.79553799</v>
      </c>
      <c r="L1160">
        <v>35.5292204</v>
      </c>
      <c r="M1160" s="1">
        <f>IF(J1160="",0,1)</f>
        <v>0</v>
      </c>
      <c r="N1160" s="1">
        <f t="shared" si="77"/>
        <v>1</v>
      </c>
      <c r="O1160" t="str">
        <f>IF(N1160=1,CONCATENATE("["&amp;G1160&amp;", "&amp;""""&amp;A1160&amp;""""&amp;", "&amp;K1160&amp;", "&amp;L1160&amp;", "&amp;""""&amp;E1160&amp;""""&amp;", "&amp;M1160&amp;", "&amp;""""&amp;J1160&amp;""""&amp;"], "),"")</f>
        <v xml:space="preserve">[1159, "Tiberias", 32.79553799, 35.5292204, "John 6:23", 0, ""], </v>
      </c>
    </row>
    <row r="1161" spans="1:15">
      <c r="A1161" t="s">
        <v>2720</v>
      </c>
      <c r="B1161" t="s">
        <v>509</v>
      </c>
      <c r="C1161" t="s">
        <v>517</v>
      </c>
      <c r="D1161" t="s">
        <v>518</v>
      </c>
      <c r="E1161" t="s">
        <v>856</v>
      </c>
      <c r="G1161" s="1">
        <v>1160</v>
      </c>
      <c r="H1161" s="1" t="str">
        <f t="shared" si="75"/>
        <v>~</v>
      </c>
      <c r="I1161" s="1" t="str">
        <f t="shared" si="76"/>
        <v/>
      </c>
      <c r="J1161" s="1" t="str">
        <f t="shared" si="78"/>
        <v>~</v>
      </c>
      <c r="K1161">
        <v>33.931480000000001</v>
      </c>
      <c r="L1161">
        <v>36.152048999999998</v>
      </c>
      <c r="M1161" s="1">
        <f>IF(J1161="",0,1)</f>
        <v>1</v>
      </c>
      <c r="N1161" s="1">
        <f t="shared" si="77"/>
        <v>1</v>
      </c>
      <c r="O1161" t="str">
        <f>IF(N1161=1,CONCATENATE("["&amp;G1161&amp;", "&amp;""""&amp;A1161&amp;""""&amp;", "&amp;K1161&amp;", "&amp;L1161&amp;", "&amp;""""&amp;E1161&amp;""""&amp;", "&amp;M1161&amp;", "&amp;""""&amp;J1161&amp;""""&amp;"], "),"")</f>
        <v xml:space="preserve">[1160, "Tibhath", 33.93148, 36.152049, "1 Chr 18:8", 1, "~"], </v>
      </c>
    </row>
    <row r="1162" spans="1:15">
      <c r="A1162" t="s">
        <v>2721</v>
      </c>
      <c r="C1162">
        <v>35.983342999999998</v>
      </c>
      <c r="D1162">
        <v>43.346465999999999</v>
      </c>
      <c r="E1162" t="s">
        <v>2722</v>
      </c>
      <c r="G1162" s="1">
        <v>1161</v>
      </c>
      <c r="H1162" s="1" t="str">
        <f t="shared" si="75"/>
        <v/>
      </c>
      <c r="I1162" s="1" t="str">
        <f t="shared" si="76"/>
        <v/>
      </c>
      <c r="J1162" s="1" t="str">
        <f t="shared" si="78"/>
        <v/>
      </c>
      <c r="K1162">
        <v>35.983342999999998</v>
      </c>
      <c r="L1162">
        <v>43.346465999999999</v>
      </c>
      <c r="M1162" s="1">
        <f>IF(J1162="",0,1)</f>
        <v>0</v>
      </c>
      <c r="N1162" s="1">
        <f t="shared" si="77"/>
        <v>1</v>
      </c>
      <c r="O1162" t="str">
        <f>IF(N1162=1,CONCATENATE("["&amp;G1162&amp;", "&amp;""""&amp;A1162&amp;""""&amp;", "&amp;K1162&amp;", "&amp;L1162&amp;", "&amp;""""&amp;E1162&amp;""""&amp;", "&amp;M1162&amp;", "&amp;""""&amp;J1162&amp;""""&amp;"], "),"")</f>
        <v xml:space="preserve">[1161, "Tigris", 35.983343, 43.346466, "Gen 2:14, Dan 10:4", 0, ""], </v>
      </c>
    </row>
    <row r="1163" spans="1:15">
      <c r="A1163" t="s">
        <v>1030</v>
      </c>
      <c r="C1163">
        <v>31.784368000000001</v>
      </c>
      <c r="D1163">
        <v>34.909680000000002</v>
      </c>
      <c r="E1163" t="s">
        <v>2723</v>
      </c>
      <c r="F1163" t="s">
        <v>2724</v>
      </c>
      <c r="G1163" s="1">
        <v>1162</v>
      </c>
      <c r="H1163" s="1" t="str">
        <f t="shared" si="75"/>
        <v/>
      </c>
      <c r="I1163" s="1" t="str">
        <f t="shared" si="76"/>
        <v/>
      </c>
      <c r="J1163" s="1" t="str">
        <f t="shared" si="78"/>
        <v/>
      </c>
      <c r="K1163">
        <v>31.784368000000001</v>
      </c>
      <c r="L1163">
        <v>34.909680000000002</v>
      </c>
      <c r="M1163" s="1">
        <f>IF(J1163="",0,1)</f>
        <v>0</v>
      </c>
      <c r="N1163" s="1">
        <f t="shared" si="77"/>
        <v>1</v>
      </c>
      <c r="O1163" t="str">
        <f>IF(N1163=1,CONCATENATE("["&amp;G1163&amp;", "&amp;""""&amp;A1163&amp;""""&amp;", "&amp;K1163&amp;", "&amp;L1163&amp;", "&amp;""""&amp;E1163&amp;""""&amp;", "&amp;M1163&amp;", "&amp;""""&amp;J1163&amp;""""&amp;"], "),"")</f>
        <v xml:space="preserve">[1162, "Timnah 1", 31.784368, 34.90968, "Gen 38:12, Gen 38:13, Gen 38:14, Josh 15:10, Josh 19:43, Judg 14:1, Judg 14:2, Judg 14:5, 2 Chr 28:18", 0, ""], </v>
      </c>
    </row>
    <row r="1164" spans="1:15">
      <c r="A1164" t="s">
        <v>2725</v>
      </c>
      <c r="C1164">
        <v>31.699323</v>
      </c>
      <c r="D1164">
        <v>35.040359000000002</v>
      </c>
      <c r="E1164" t="s">
        <v>2726</v>
      </c>
      <c r="F1164" t="s">
        <v>370</v>
      </c>
      <c r="G1164" s="1">
        <v>1163</v>
      </c>
      <c r="H1164" s="1" t="str">
        <f t="shared" si="75"/>
        <v/>
      </c>
      <c r="I1164" s="1" t="str">
        <f t="shared" si="76"/>
        <v/>
      </c>
      <c r="J1164" s="1" t="str">
        <f t="shared" si="78"/>
        <v/>
      </c>
      <c r="K1164">
        <v>31.699323</v>
      </c>
      <c r="L1164">
        <v>35.040359000000002</v>
      </c>
      <c r="M1164" s="1">
        <f>IF(J1164="",0,1)</f>
        <v>0</v>
      </c>
      <c r="N1164" s="1">
        <f t="shared" si="77"/>
        <v>1</v>
      </c>
      <c r="O1164" t="str">
        <f>IF(N1164=1,CONCATENATE("["&amp;G1164&amp;", "&amp;""""&amp;A1164&amp;""""&amp;", "&amp;K1164&amp;", "&amp;L1164&amp;", "&amp;""""&amp;E1164&amp;""""&amp;", "&amp;M1164&amp;", "&amp;""""&amp;J1164&amp;""""&amp;"], "),"")</f>
        <v xml:space="preserve">[1163, "Timnah 2", 31.699323, 35.040359, "Josh 15:57", 0, ""], </v>
      </c>
    </row>
    <row r="1165" spans="1:15">
      <c r="A1165" t="s">
        <v>1138</v>
      </c>
      <c r="C1165">
        <v>32.121473000000002</v>
      </c>
      <c r="D1165">
        <v>35.150391999999997</v>
      </c>
      <c r="E1165" t="s">
        <v>2727</v>
      </c>
      <c r="G1165" s="1">
        <v>1164</v>
      </c>
      <c r="H1165" s="1" t="str">
        <f t="shared" ref="H1165:H1228" si="79">IF(ISNUMBER(LEFT(C1165,1)*1),"",LEFT(C1165,1))</f>
        <v/>
      </c>
      <c r="I1165" s="1" t="str">
        <f t="shared" ref="I1165:I1228" si="80">IF(ISNUMBER(RIGHT(C1165,1)*1),"",RIGHT(C1165,1))</f>
        <v/>
      </c>
      <c r="J1165" s="1" t="str">
        <f t="shared" si="78"/>
        <v/>
      </c>
      <c r="K1165">
        <v>32.121473000000002</v>
      </c>
      <c r="L1165">
        <v>35.150391999999997</v>
      </c>
      <c r="M1165" s="1">
        <f>IF(J1165="",0,1)</f>
        <v>0</v>
      </c>
      <c r="N1165" s="1">
        <f t="shared" si="77"/>
        <v>1</v>
      </c>
      <c r="O1165" t="str">
        <f>IF(N1165=1,CONCATENATE("["&amp;G1165&amp;", "&amp;""""&amp;A1165&amp;""""&amp;", "&amp;K1165&amp;", "&amp;L1165&amp;", "&amp;""""&amp;E1165&amp;""""&amp;", "&amp;M1165&amp;", "&amp;""""&amp;J1165&amp;""""&amp;"], "),"")</f>
        <v xml:space="preserve">[1164, "Timnath-heres", 32.121473, 35.150392, "Judg 2:9", 0, ""], </v>
      </c>
    </row>
    <row r="1166" spans="1:15">
      <c r="A1166" t="s">
        <v>2728</v>
      </c>
      <c r="B1166" t="s">
        <v>1138</v>
      </c>
      <c r="C1166">
        <v>32.121473000000002</v>
      </c>
      <c r="D1166">
        <v>35.150391999999997</v>
      </c>
      <c r="E1166" t="s">
        <v>2729</v>
      </c>
      <c r="G1166" s="1">
        <v>1165</v>
      </c>
      <c r="H1166" s="1" t="str">
        <f t="shared" si="79"/>
        <v/>
      </c>
      <c r="I1166" s="1" t="str">
        <f t="shared" si="80"/>
        <v/>
      </c>
      <c r="J1166" s="1" t="str">
        <f t="shared" si="78"/>
        <v/>
      </c>
      <c r="K1166">
        <v>32.121473000000002</v>
      </c>
      <c r="L1166">
        <v>35.150391999999997</v>
      </c>
      <c r="M1166" s="1">
        <f>IF(J1166="",0,1)</f>
        <v>0</v>
      </c>
      <c r="N1166" s="1">
        <f t="shared" si="77"/>
        <v>1</v>
      </c>
      <c r="O1166" t="str">
        <f>IF(N1166=1,CONCATENATE("["&amp;G1166&amp;", "&amp;""""&amp;A1166&amp;""""&amp;", "&amp;K1166&amp;", "&amp;L1166&amp;", "&amp;""""&amp;E1166&amp;""""&amp;", "&amp;M1166&amp;", "&amp;""""&amp;J1166&amp;""""&amp;"], "),"")</f>
        <v xml:space="preserve">[1165, "Timnath-serah", 32.121473, 35.150392, "Josh 19:50, Josh 24:30", 0, ""], </v>
      </c>
    </row>
    <row r="1167" spans="1:15">
      <c r="A1167" t="s">
        <v>2730</v>
      </c>
      <c r="C1167">
        <v>35.847966999999997</v>
      </c>
      <c r="D1167">
        <v>38.732349999999997</v>
      </c>
      <c r="E1167" t="s">
        <v>2731</v>
      </c>
      <c r="G1167" s="1">
        <v>1166</v>
      </c>
      <c r="H1167" s="1" t="str">
        <f t="shared" si="79"/>
        <v/>
      </c>
      <c r="I1167" s="1" t="str">
        <f t="shared" si="80"/>
        <v/>
      </c>
      <c r="J1167" s="1" t="str">
        <f t="shared" si="78"/>
        <v/>
      </c>
      <c r="K1167">
        <v>35.847966999999997</v>
      </c>
      <c r="L1167">
        <v>38.732349999999997</v>
      </c>
      <c r="M1167" s="1">
        <f>IF(J1167="",0,1)</f>
        <v>0</v>
      </c>
      <c r="N1167" s="1">
        <f t="shared" si="77"/>
        <v>1</v>
      </c>
      <c r="O1167" t="str">
        <f>IF(N1167=1,CONCATENATE("["&amp;G1167&amp;", "&amp;""""&amp;A1167&amp;""""&amp;", "&amp;K1167&amp;", "&amp;L1167&amp;", "&amp;""""&amp;E1167&amp;""""&amp;", "&amp;M1167&amp;", "&amp;""""&amp;J1167&amp;""""&amp;"], "),"")</f>
        <v xml:space="preserve">[1166, "Tiphsah 1", 35.847967, 38.73235, "1 Kgs 4:24", 0, ""], </v>
      </c>
    </row>
    <row r="1168" spans="1:15">
      <c r="A1168" t="s">
        <v>2732</v>
      </c>
      <c r="C1168">
        <v>32.166666999999997</v>
      </c>
      <c r="D1168">
        <v>35.166666999999997</v>
      </c>
      <c r="E1168" t="s">
        <v>2733</v>
      </c>
      <c r="F1168" t="s">
        <v>370</v>
      </c>
      <c r="G1168" s="1">
        <v>1167</v>
      </c>
      <c r="H1168" s="1" t="str">
        <f t="shared" si="79"/>
        <v/>
      </c>
      <c r="I1168" s="1" t="str">
        <f t="shared" si="80"/>
        <v/>
      </c>
      <c r="J1168" s="1" t="str">
        <f t="shared" si="78"/>
        <v/>
      </c>
      <c r="K1168">
        <v>32.166666999999997</v>
      </c>
      <c r="L1168">
        <v>35.166666999999997</v>
      </c>
      <c r="M1168" s="1">
        <f>IF(J1168="",0,1)</f>
        <v>0</v>
      </c>
      <c r="N1168" s="1">
        <f t="shared" si="77"/>
        <v>1</v>
      </c>
      <c r="O1168" t="str">
        <f>IF(N1168=1,CONCATENATE("["&amp;G1168&amp;", "&amp;""""&amp;A1168&amp;""""&amp;", "&amp;K1168&amp;", "&amp;L1168&amp;", "&amp;""""&amp;E1168&amp;""""&amp;", "&amp;M1168&amp;", "&amp;""""&amp;J1168&amp;""""&amp;"], "),"")</f>
        <v xml:space="preserve">[1167, "Tiphsah 2", 32.166667, 35.166667, "2 Kgs 15:16", 0, ""], </v>
      </c>
    </row>
    <row r="1169" spans="1:15">
      <c r="A1169" t="s">
        <v>2734</v>
      </c>
      <c r="C1169">
        <v>32.271368699377703</v>
      </c>
      <c r="D1169">
        <v>35.294303868454101</v>
      </c>
      <c r="E1169" t="s">
        <v>2735</v>
      </c>
      <c r="G1169" s="1">
        <v>1168</v>
      </c>
      <c r="H1169" s="1" t="str">
        <f t="shared" si="79"/>
        <v/>
      </c>
      <c r="I1169" s="1" t="str">
        <f t="shared" si="80"/>
        <v/>
      </c>
      <c r="J1169" s="1" t="str">
        <f t="shared" si="78"/>
        <v/>
      </c>
      <c r="K1169">
        <v>32.271368699999996</v>
      </c>
      <c r="L1169">
        <v>35.29430387</v>
      </c>
      <c r="M1169" s="1">
        <f>IF(J1169="",0,1)</f>
        <v>0</v>
      </c>
      <c r="N1169" s="1">
        <f t="shared" si="77"/>
        <v>1</v>
      </c>
      <c r="O1169" t="str">
        <f>IF(N1169=1,CONCATENATE("["&amp;G1169&amp;", "&amp;""""&amp;A1169&amp;""""&amp;", "&amp;K1169&amp;", "&amp;L1169&amp;", "&amp;""""&amp;E1169&amp;""""&amp;", "&amp;M1169&amp;", "&amp;""""&amp;J1169&amp;""""&amp;"], "),"")</f>
        <v xml:space="preserve">[1168, "Tirzah", 32.2713687, 35.29430387, "Josh 12:24, 1 Kgs 14:17, 1 Kgs 15:21, 1 Kgs 15:33, 1 Kgs 16:6, 1 Kgs 16:8, 1 Kgs 16:9, 1 Kgs 16:15, 1 Kgs 16:17, 1 Kgs 16:23, 2 Kgs 15:14, 2 Kgs 15:16, Sng 6:4", 0, ""], </v>
      </c>
    </row>
    <row r="1170" spans="1:15">
      <c r="A1170" t="s">
        <v>2736</v>
      </c>
      <c r="B1170" t="s">
        <v>1410</v>
      </c>
      <c r="C1170" t="s">
        <v>2737</v>
      </c>
      <c r="D1170" t="s">
        <v>2738</v>
      </c>
      <c r="E1170" t="s">
        <v>2739</v>
      </c>
      <c r="F1170" t="s">
        <v>2740</v>
      </c>
      <c r="G1170" s="1">
        <v>1169</v>
      </c>
      <c r="H1170" s="1" t="str">
        <f t="shared" si="79"/>
        <v>~</v>
      </c>
      <c r="I1170" s="1" t="str">
        <f t="shared" si="80"/>
        <v/>
      </c>
      <c r="J1170" s="1" t="str">
        <f t="shared" si="78"/>
        <v>~</v>
      </c>
      <c r="K1170">
        <v>33.017181996679199</v>
      </c>
      <c r="L1170">
        <v>35.568048567582501</v>
      </c>
      <c r="M1170" s="1">
        <f>IF(J1170="",0,1)</f>
        <v>1</v>
      </c>
      <c r="N1170" s="1">
        <f t="shared" si="77"/>
        <v>1</v>
      </c>
      <c r="O1170" t="str">
        <f>IF(N1170=1,CONCATENATE("["&amp;G1170&amp;", "&amp;""""&amp;A1170&amp;""""&amp;", "&amp;K1170&amp;", "&amp;L1170&amp;", "&amp;""""&amp;E1170&amp;""""&amp;", "&amp;M1170&amp;", "&amp;""""&amp;J1170&amp;""""&amp;"], "),"")</f>
        <v xml:space="preserve">[1169, "Tishbe", 33.0171819966792, 35.5680485675825, "1 Kgs 17:1", 1, "~"], </v>
      </c>
    </row>
    <row r="1171" spans="1:15">
      <c r="A1171" t="s">
        <v>2741</v>
      </c>
      <c r="C1171">
        <v>32.561734999999999</v>
      </c>
      <c r="D1171">
        <v>36.240493999999998</v>
      </c>
      <c r="E1171" t="s">
        <v>2742</v>
      </c>
      <c r="F1171" t="s">
        <v>2743</v>
      </c>
      <c r="G1171" s="1">
        <v>1170</v>
      </c>
      <c r="H1171" s="1" t="str">
        <f t="shared" si="79"/>
        <v/>
      </c>
      <c r="I1171" s="1" t="str">
        <f t="shared" si="80"/>
        <v/>
      </c>
      <c r="J1171" s="1" t="str">
        <f t="shared" si="78"/>
        <v/>
      </c>
      <c r="K1171">
        <v>32.561734999999999</v>
      </c>
      <c r="L1171">
        <v>36.240493999999998</v>
      </c>
      <c r="M1171" s="1">
        <f>IF(J1171="",0,1)</f>
        <v>0</v>
      </c>
      <c r="N1171" s="1">
        <f t="shared" si="77"/>
        <v>1</v>
      </c>
      <c r="O1171" t="str">
        <f>IF(N1171=1,CONCATENATE("["&amp;G1171&amp;", "&amp;""""&amp;A1171&amp;""""&amp;", "&amp;K1171&amp;", "&amp;L1171&amp;", "&amp;""""&amp;E1171&amp;""""&amp;", "&amp;M1171&amp;", "&amp;""""&amp;J1171&amp;""""&amp;"], "),"")</f>
        <v xml:space="preserve">[1170, "Tob", 32.561735, 36.240494, "Judg 11:3, Judg 11:5, 2 Sam 10:6, 2 Sam 10:8", 0, ""], </v>
      </c>
    </row>
    <row r="1172" spans="1:15">
      <c r="A1172" t="s">
        <v>2744</v>
      </c>
      <c r="B1172" t="s">
        <v>280</v>
      </c>
      <c r="C1172" t="s">
        <v>281</v>
      </c>
      <c r="D1172" t="s">
        <v>282</v>
      </c>
      <c r="E1172" t="s">
        <v>1107</v>
      </c>
      <c r="G1172" s="1">
        <v>1171</v>
      </c>
      <c r="H1172" s="1" t="str">
        <f t="shared" si="79"/>
        <v>~</v>
      </c>
      <c r="I1172" s="1" t="str">
        <f t="shared" si="80"/>
        <v/>
      </c>
      <c r="J1172" s="1" t="str">
        <f t="shared" si="78"/>
        <v>~</v>
      </c>
      <c r="K1172">
        <v>31.809899999999999</v>
      </c>
      <c r="L1172">
        <v>34.936500000000002</v>
      </c>
      <c r="M1172" s="1">
        <f>IF(J1172="",0,1)</f>
        <v>1</v>
      </c>
      <c r="N1172" s="1">
        <f t="shared" si="77"/>
        <v>1</v>
      </c>
      <c r="O1172" t="str">
        <f>IF(N1172=1,CONCATENATE("["&amp;G1172&amp;", "&amp;""""&amp;A1172&amp;""""&amp;", "&amp;K1172&amp;", "&amp;L1172&amp;", "&amp;""""&amp;E1172&amp;""""&amp;", "&amp;M1172&amp;", "&amp;""""&amp;J1172&amp;""""&amp;"], "),"")</f>
        <v xml:space="preserve">[1171, "Tochen", 31.8099, 34.9365, "1 Chr 4:32", 1, "~"], </v>
      </c>
    </row>
    <row r="1173" spans="1:15">
      <c r="A1173" t="s">
        <v>2745</v>
      </c>
      <c r="B1173" t="s">
        <v>379</v>
      </c>
      <c r="C1173" t="s">
        <v>574</v>
      </c>
      <c r="D1173" t="s">
        <v>575</v>
      </c>
      <c r="E1173" t="s">
        <v>686</v>
      </c>
      <c r="G1173" s="1">
        <v>1172</v>
      </c>
      <c r="H1173" s="1" t="str">
        <f t="shared" si="79"/>
        <v>~</v>
      </c>
      <c r="I1173" s="1" t="str">
        <f t="shared" si="80"/>
        <v/>
      </c>
      <c r="J1173" s="1" t="str">
        <f t="shared" si="78"/>
        <v>~</v>
      </c>
      <c r="K1173">
        <v>32.049953000000002</v>
      </c>
      <c r="L1173">
        <v>35.733401999999998</v>
      </c>
      <c r="M1173" s="1">
        <f>IF(J1173="",0,1)</f>
        <v>1</v>
      </c>
      <c r="N1173" s="1">
        <f t="shared" si="77"/>
        <v>1</v>
      </c>
      <c r="O1173" t="str">
        <f>IF(N1173=1,CONCATENATE("["&amp;G1173&amp;", "&amp;""""&amp;A1173&amp;""""&amp;", "&amp;K1173&amp;", "&amp;L1173&amp;", "&amp;""""&amp;E1173&amp;""""&amp;", "&amp;M1173&amp;", "&amp;""""&amp;J1173&amp;""""&amp;"], "),"")</f>
        <v xml:space="preserve">[1172, "Tolad", 32.049953, 35.733402, "1 Chr 4:29", 1, "~"], </v>
      </c>
    </row>
    <row r="1174" spans="1:15">
      <c r="A1174" t="s">
        <v>2746</v>
      </c>
      <c r="C1174">
        <v>30.936990999999999</v>
      </c>
      <c r="D1174">
        <v>35.616869999999999</v>
      </c>
      <c r="E1174" t="s">
        <v>923</v>
      </c>
      <c r="G1174" s="1">
        <v>1173</v>
      </c>
      <c r="H1174" s="1" t="str">
        <f t="shared" si="79"/>
        <v/>
      </c>
      <c r="I1174" s="1" t="str">
        <f t="shared" si="80"/>
        <v/>
      </c>
      <c r="J1174" s="1" t="str">
        <f t="shared" si="78"/>
        <v/>
      </c>
      <c r="K1174">
        <v>30.936990999999999</v>
      </c>
      <c r="L1174">
        <v>35.616869999999999</v>
      </c>
      <c r="M1174" s="1">
        <f>IF(J1174="",0,1)</f>
        <v>0</v>
      </c>
      <c r="N1174" s="1">
        <f t="shared" si="77"/>
        <v>1</v>
      </c>
      <c r="O1174" t="str">
        <f>IF(N1174=1,CONCATENATE("["&amp;G1174&amp;", "&amp;""""&amp;A1174&amp;""""&amp;", "&amp;K1174&amp;", "&amp;L1174&amp;", "&amp;""""&amp;E1174&amp;""""&amp;", "&amp;M1174&amp;", "&amp;""""&amp;J1174&amp;""""&amp;"], "),"")</f>
        <v xml:space="preserve">[1173, "Tophel", 30.936991, 35.61687, "Deut 1:1", 0, ""], </v>
      </c>
    </row>
    <row r="1175" spans="1:15">
      <c r="A1175" t="s">
        <v>2747</v>
      </c>
      <c r="B1175" t="s">
        <v>2748</v>
      </c>
      <c r="C1175">
        <v>31.769079000000001</v>
      </c>
      <c r="D1175">
        <v>35.227994000000002</v>
      </c>
      <c r="E1175" t="s">
        <v>2749</v>
      </c>
      <c r="G1175" s="1">
        <v>1174</v>
      </c>
      <c r="H1175" s="1" t="str">
        <f t="shared" si="79"/>
        <v/>
      </c>
      <c r="I1175" s="1" t="str">
        <f t="shared" si="80"/>
        <v/>
      </c>
      <c r="J1175" s="1" t="str">
        <f t="shared" si="78"/>
        <v/>
      </c>
      <c r="K1175">
        <v>31.769079000000001</v>
      </c>
      <c r="L1175">
        <v>35.227994000000002</v>
      </c>
      <c r="M1175" s="1">
        <f>IF(J1175="",0,1)</f>
        <v>0</v>
      </c>
      <c r="N1175" s="1">
        <f t="shared" si="77"/>
        <v>1</v>
      </c>
      <c r="O1175" t="str">
        <f>IF(N1175=1,CONCATENATE("["&amp;G1175&amp;", "&amp;""""&amp;A1175&amp;""""&amp;", "&amp;K1175&amp;", "&amp;L1175&amp;", "&amp;""""&amp;E1175&amp;""""&amp;", "&amp;M1175&amp;", "&amp;""""&amp;J1175&amp;""""&amp;"], "),"")</f>
        <v xml:space="preserve">[1174, "Topheth", 31.769079, 35.227994, "2 Kgs 23:10, Jer 7:31, Jer 7:32, Jer 19:6, Jer 19:11, Jer 19:12, Jer 19:13, Jer 19:14", 0, ""], </v>
      </c>
    </row>
    <row r="1176" spans="1:15">
      <c r="A1176" t="s">
        <v>2750</v>
      </c>
      <c r="B1176" t="s">
        <v>114</v>
      </c>
      <c r="C1176" t="s">
        <v>184</v>
      </c>
      <c r="D1176" t="s">
        <v>185</v>
      </c>
      <c r="E1176" t="s">
        <v>2751</v>
      </c>
      <c r="G1176" s="1">
        <v>1175</v>
      </c>
      <c r="H1176" s="1" t="str">
        <f t="shared" si="79"/>
        <v>&lt;</v>
      </c>
      <c r="I1176" s="1" t="str">
        <f t="shared" si="80"/>
        <v/>
      </c>
      <c r="J1176" s="1" t="str">
        <f t="shared" si="78"/>
        <v>&lt;</v>
      </c>
      <c r="K1176">
        <v>31.777443999999999</v>
      </c>
      <c r="L1176">
        <v>35.234935</v>
      </c>
      <c r="M1176" s="1">
        <f>IF(J1176="",0,1)</f>
        <v>1</v>
      </c>
      <c r="N1176" s="1">
        <f t="shared" si="77"/>
        <v>1</v>
      </c>
      <c r="O1176" t="str">
        <f>IF(N1176=1,CONCATENATE("["&amp;G1176&amp;", "&amp;""""&amp;A1176&amp;""""&amp;", "&amp;K1176&amp;", "&amp;L1176&amp;", "&amp;""""&amp;E1176&amp;""""&amp;", "&amp;M1176&amp;", "&amp;""""&amp;J1176&amp;""""&amp;"], "),"")</f>
        <v xml:space="preserve">[1175, "Tower of Hananel", 31.777444, 35.234935, "Neh 3:1, Neh 12:39, Jer 31:38, Zech 14:10", 1, "&lt;"], </v>
      </c>
    </row>
    <row r="1177" spans="1:15">
      <c r="A1177" t="s">
        <v>2752</v>
      </c>
      <c r="B1177" t="s">
        <v>625</v>
      </c>
      <c r="C1177" t="s">
        <v>919</v>
      </c>
      <c r="D1177" t="s">
        <v>920</v>
      </c>
      <c r="E1177" t="s">
        <v>2753</v>
      </c>
      <c r="G1177" s="1">
        <v>1176</v>
      </c>
      <c r="H1177" s="1" t="str">
        <f t="shared" si="79"/>
        <v>&lt;</v>
      </c>
      <c r="I1177" s="1" t="str">
        <f t="shared" si="80"/>
        <v/>
      </c>
      <c r="J1177" s="1" t="str">
        <f t="shared" si="78"/>
        <v>&lt;</v>
      </c>
      <c r="K1177">
        <v>32.213691231240603</v>
      </c>
      <c r="L1177">
        <v>35.281798671836697</v>
      </c>
      <c r="M1177" s="1">
        <f>IF(J1177="",0,1)</f>
        <v>1</v>
      </c>
      <c r="N1177" s="1">
        <f t="shared" si="77"/>
        <v>1</v>
      </c>
      <c r="O1177" t="str">
        <f>IF(N1177=1,CONCATENATE("["&amp;G1177&amp;", "&amp;""""&amp;A1177&amp;""""&amp;", "&amp;K1177&amp;", "&amp;L1177&amp;", "&amp;""""&amp;E1177&amp;""""&amp;", "&amp;M1177&amp;", "&amp;""""&amp;J1177&amp;""""&amp;"], "),"")</f>
        <v xml:space="preserve">[1176, "Tower of Shechem", 32.2136912312406, 35.2817986718367, "Judg 9:46, Judg 9:47, Judg 9:49", 1, "&lt;"], </v>
      </c>
    </row>
    <row r="1178" spans="1:15">
      <c r="A1178" t="s">
        <v>2754</v>
      </c>
      <c r="B1178" t="s">
        <v>114</v>
      </c>
      <c r="C1178" t="s">
        <v>184</v>
      </c>
      <c r="D1178" t="s">
        <v>185</v>
      </c>
      <c r="E1178" t="s">
        <v>2755</v>
      </c>
      <c r="G1178" s="1">
        <v>1177</v>
      </c>
      <c r="H1178" s="1" t="str">
        <f t="shared" si="79"/>
        <v>&lt;</v>
      </c>
      <c r="I1178" s="1" t="str">
        <f t="shared" si="80"/>
        <v/>
      </c>
      <c r="J1178" s="1" t="str">
        <f t="shared" si="78"/>
        <v>&lt;</v>
      </c>
      <c r="K1178">
        <v>31.777443999999999</v>
      </c>
      <c r="L1178">
        <v>35.234935</v>
      </c>
      <c r="M1178" s="1">
        <f>IF(J1178="",0,1)</f>
        <v>1</v>
      </c>
      <c r="N1178" s="1">
        <f t="shared" si="77"/>
        <v>1</v>
      </c>
      <c r="O1178" t="str">
        <f>IF(N1178=1,CONCATENATE("["&amp;G1178&amp;", "&amp;""""&amp;A1178&amp;""""&amp;", "&amp;K1178&amp;", "&amp;L1178&amp;", "&amp;""""&amp;E1178&amp;""""&amp;", "&amp;M1178&amp;", "&amp;""""&amp;J1178&amp;""""&amp;"], "),"")</f>
        <v xml:space="preserve">[1177, "Tower of the Hundred", 31.777444, 35.234935, "Neh 3:1, Neh 12:39", 1, "&lt;"], </v>
      </c>
    </row>
    <row r="1179" spans="1:15">
      <c r="A1179" t="s">
        <v>2756</v>
      </c>
      <c r="B1179" t="s">
        <v>114</v>
      </c>
      <c r="C1179" t="s">
        <v>184</v>
      </c>
      <c r="D1179" t="s">
        <v>185</v>
      </c>
      <c r="E1179" t="s">
        <v>2757</v>
      </c>
      <c r="G1179" s="1">
        <v>1178</v>
      </c>
      <c r="H1179" s="1" t="str">
        <f t="shared" si="79"/>
        <v>&lt;</v>
      </c>
      <c r="I1179" s="1" t="str">
        <f t="shared" si="80"/>
        <v/>
      </c>
      <c r="J1179" s="1" t="str">
        <f t="shared" si="78"/>
        <v>&lt;</v>
      </c>
      <c r="K1179">
        <v>31.777443999999999</v>
      </c>
      <c r="L1179">
        <v>35.234935</v>
      </c>
      <c r="M1179" s="1">
        <f>IF(J1179="",0,1)</f>
        <v>1</v>
      </c>
      <c r="N1179" s="1">
        <f t="shared" si="77"/>
        <v>1</v>
      </c>
      <c r="O1179" t="str">
        <f>IF(N1179=1,CONCATENATE("["&amp;G1179&amp;", "&amp;""""&amp;A1179&amp;""""&amp;", "&amp;K1179&amp;", "&amp;L1179&amp;", "&amp;""""&amp;E1179&amp;""""&amp;", "&amp;M1179&amp;", "&amp;""""&amp;J1179&amp;""""&amp;"], "),"")</f>
        <v xml:space="preserve">[1178, "Tower of the Ovens", 31.777444, 35.234935, "Neh 3:11, Neh 12:38", 1, "&lt;"], </v>
      </c>
    </row>
    <row r="1180" spans="1:15">
      <c r="A1180" t="s">
        <v>2758</v>
      </c>
      <c r="C1180" t="s">
        <v>2759</v>
      </c>
      <c r="D1180" t="s">
        <v>2760</v>
      </c>
      <c r="E1180" t="s">
        <v>34</v>
      </c>
      <c r="F1180" t="s">
        <v>49</v>
      </c>
      <c r="G1180" s="1">
        <v>1179</v>
      </c>
      <c r="H1180" s="1" t="str">
        <f t="shared" si="79"/>
        <v>&gt;</v>
      </c>
      <c r="I1180" s="1" t="str">
        <f t="shared" si="80"/>
        <v/>
      </c>
      <c r="J1180" s="1" t="str">
        <f t="shared" si="78"/>
        <v>&gt;</v>
      </c>
      <c r="K1180">
        <v>32.833333000000003</v>
      </c>
      <c r="L1180">
        <v>36.5</v>
      </c>
      <c r="M1180" s="1">
        <f>IF(J1180="",0,1)</f>
        <v>1</v>
      </c>
      <c r="N1180" s="1">
        <f t="shared" si="77"/>
        <v>1</v>
      </c>
      <c r="O1180" t="str">
        <f>IF(N1180=1,CONCATENATE("["&amp;G1180&amp;", "&amp;""""&amp;A1180&amp;""""&amp;", "&amp;K1180&amp;", "&amp;L1180&amp;", "&amp;""""&amp;E1180&amp;""""&amp;", "&amp;M1180&amp;", "&amp;""""&amp;J1180&amp;""""&amp;"], "),"")</f>
        <v xml:space="preserve">[1179, "Trachonitis", 32.833333, 36.5, "Luke 3:1", 1, "&gt;"], </v>
      </c>
    </row>
    <row r="1181" spans="1:15">
      <c r="A1181" t="s">
        <v>2102</v>
      </c>
      <c r="C1181">
        <v>39.506643059232701</v>
      </c>
      <c r="D1181">
        <v>26.080592704706099</v>
      </c>
      <c r="E1181" t="s">
        <v>2761</v>
      </c>
      <c r="G1181" s="1">
        <v>1180</v>
      </c>
      <c r="H1181" s="1" t="str">
        <f t="shared" si="79"/>
        <v/>
      </c>
      <c r="I1181" s="1" t="str">
        <f t="shared" si="80"/>
        <v/>
      </c>
      <c r="J1181" s="1" t="str">
        <f t="shared" si="78"/>
        <v/>
      </c>
      <c r="K1181">
        <v>39.506643060000002</v>
      </c>
      <c r="L1181">
        <v>26.0805927</v>
      </c>
      <c r="M1181" s="1">
        <f>IF(J1181="",0,1)</f>
        <v>0</v>
      </c>
      <c r="N1181" s="1">
        <f t="shared" si="77"/>
        <v>1</v>
      </c>
      <c r="O1181" t="str">
        <f>IF(N1181=1,CONCATENATE("["&amp;G1181&amp;", "&amp;""""&amp;A1181&amp;""""&amp;", "&amp;K1181&amp;", "&amp;L1181&amp;", "&amp;""""&amp;E1181&amp;""""&amp;", "&amp;M1181&amp;", "&amp;""""&amp;J1181&amp;""""&amp;"], "),"")</f>
        <v xml:space="preserve">[1180, "Troas", 39.50664306, 26.0805927, "Acts 16:8, Acts 16:11, Acts 20:5, Acts 20:6, 2 Cor 2:12, 2 Tim 4:13", 0, ""], </v>
      </c>
    </row>
    <row r="1182" spans="1:15">
      <c r="A1182" t="s">
        <v>2762</v>
      </c>
      <c r="B1182" t="s">
        <v>2291</v>
      </c>
      <c r="C1182" t="s">
        <v>2763</v>
      </c>
      <c r="D1182" t="s">
        <v>2764</v>
      </c>
      <c r="E1182" t="s">
        <v>2765</v>
      </c>
      <c r="F1182" t="s">
        <v>49</v>
      </c>
      <c r="G1182" s="1">
        <v>1181</v>
      </c>
      <c r="H1182" s="1" t="str">
        <f t="shared" si="79"/>
        <v>~</v>
      </c>
      <c r="I1182" s="1" t="str">
        <f t="shared" si="80"/>
        <v/>
      </c>
      <c r="J1182" s="1" t="str">
        <f t="shared" si="78"/>
        <v>~</v>
      </c>
      <c r="K1182">
        <v>40.905222000000002</v>
      </c>
      <c r="L1182">
        <v>37.799968999999997</v>
      </c>
      <c r="M1182" s="1">
        <f>IF(J1182="",0,1)</f>
        <v>1</v>
      </c>
      <c r="N1182" s="1">
        <f t="shared" si="77"/>
        <v>1</v>
      </c>
      <c r="O1182" t="str">
        <f>IF(N1182=1,CONCATENATE("["&amp;G1182&amp;", "&amp;""""&amp;A1182&amp;""""&amp;", "&amp;K1182&amp;", "&amp;L1182&amp;", "&amp;""""&amp;E1182&amp;""""&amp;", "&amp;M1182&amp;", "&amp;""""&amp;J1182&amp;""""&amp;"], "),"")</f>
        <v xml:space="preserve">[1181, "Tubal", 40.905222, 37.799969, "Isa 66:19, Ezek 27:13, Ezek 38:2, Ezek 38:3, Ezek 39:1", 1, "~"], </v>
      </c>
    </row>
    <row r="1183" spans="1:15">
      <c r="A1183" t="s">
        <v>2766</v>
      </c>
      <c r="C1183">
        <v>33.275827822668802</v>
      </c>
      <c r="D1183">
        <v>35.192574535455798</v>
      </c>
      <c r="E1183" t="s">
        <v>2767</v>
      </c>
      <c r="G1183" s="1">
        <v>1182</v>
      </c>
      <c r="H1183" s="1" t="str">
        <f t="shared" si="79"/>
        <v/>
      </c>
      <c r="I1183" s="1" t="str">
        <f t="shared" si="80"/>
        <v/>
      </c>
      <c r="J1183" s="1" t="str">
        <f t="shared" si="78"/>
        <v/>
      </c>
      <c r="K1183">
        <v>33.275827820000003</v>
      </c>
      <c r="L1183">
        <v>35.192574540000003</v>
      </c>
      <c r="M1183" s="1">
        <f>IF(J1183="",0,1)</f>
        <v>0</v>
      </c>
      <c r="N1183" s="1">
        <f t="shared" si="77"/>
        <v>1</v>
      </c>
      <c r="O1183" t="str">
        <f>IF(N1183=1,CONCATENATE("["&amp;G1183&amp;", "&amp;""""&amp;A1183&amp;""""&amp;", "&amp;K1183&amp;", "&amp;L1183&amp;", "&amp;""""&amp;E1183&amp;""""&amp;", "&amp;M1183&amp;", "&amp;""""&amp;J1183&amp;""""&amp;"], "),"")</f>
        <v xml:space="preserve">[1182, "Tyre", 33.27582782, 35.19257454, "Josh 19:29, 2 Sam 5:11, 2 Sam 24:7, 1 Kgs 5:1, 1 Kgs 7:13, 1 Kgs 7:14, 1 Kgs 9:11, 1 Kgs 9:12, 1 Chr 14:1, 2 Chr 2:3, 2 Chr 2:11, 2 Chr 2:14, Ps 45:12, Ps 83:7, Ps 87:4, Isa 23:1, Isa 23:5, Isa 23:8, Isa 23:15, Isa 23:17, Jer 25:22, Jer 27:3, Jer 47:4, Ezek 26:2, Ezek 26:3, Ezek 26:4, Ezek 26:7, Ezek 26:15, Ezek 27:2, Ezek 27:3, Ezek 27:8, Ezek 27:32, Ezek 28:2, Ezek 28:12, Ezek 29:18, Joel 3:4, Amos 1:9, Amos 1:10, Zech 9:2, Zech 9:3, Matt 11:21, Matt 11:22, Matt 15:21, Mark 3:8, Mark 7:24, Mark 7:31, Luke 6:17, Luke 10:13, Luke 10:14, Acts 12:20, Acts 21:3, Acts 21:7", 0, ""], </v>
      </c>
    </row>
    <row r="1184" spans="1:15">
      <c r="A1184" t="s">
        <v>2768</v>
      </c>
      <c r="C1184">
        <v>32.178696000000002</v>
      </c>
      <c r="D1184">
        <v>48.224890000000002</v>
      </c>
      <c r="E1184" t="s">
        <v>2769</v>
      </c>
      <c r="F1184" t="s">
        <v>2770</v>
      </c>
      <c r="G1184" s="1">
        <v>1183</v>
      </c>
      <c r="H1184" s="1" t="str">
        <f t="shared" si="79"/>
        <v/>
      </c>
      <c r="I1184" s="1" t="str">
        <f t="shared" si="80"/>
        <v/>
      </c>
      <c r="J1184" s="1" t="str">
        <f t="shared" si="78"/>
        <v/>
      </c>
      <c r="K1184">
        <v>32.178696000000002</v>
      </c>
      <c r="L1184">
        <v>48.224890000000002</v>
      </c>
      <c r="M1184" s="1">
        <f>IF(J1184="",0,1)</f>
        <v>0</v>
      </c>
      <c r="N1184" s="1">
        <f t="shared" si="77"/>
        <v>1</v>
      </c>
      <c r="O1184" t="str">
        <f>IF(N1184=1,CONCATENATE("["&amp;G1184&amp;", "&amp;""""&amp;A1184&amp;""""&amp;", "&amp;K1184&amp;", "&amp;L1184&amp;", "&amp;""""&amp;E1184&amp;""""&amp;", "&amp;M1184&amp;", "&amp;""""&amp;J1184&amp;""""&amp;"], "),"")</f>
        <v xml:space="preserve">[1183, "Ulai", 32.178696, 48.22489, "Dan 8:2, Dan 8:16", 0, ""], </v>
      </c>
    </row>
    <row r="1185" spans="1:15">
      <c r="A1185" t="s">
        <v>2771</v>
      </c>
      <c r="C1185">
        <v>33.104376999999999</v>
      </c>
      <c r="D1185">
        <v>35.180622999999997</v>
      </c>
      <c r="E1185" t="s">
        <v>2772</v>
      </c>
      <c r="F1185" t="s">
        <v>2773</v>
      </c>
      <c r="G1185" s="1">
        <v>1184</v>
      </c>
      <c r="H1185" s="1" t="str">
        <f t="shared" si="79"/>
        <v/>
      </c>
      <c r="I1185" s="1" t="str">
        <f t="shared" si="80"/>
        <v/>
      </c>
      <c r="J1185" s="1" t="str">
        <f t="shared" si="78"/>
        <v/>
      </c>
      <c r="K1185">
        <v>33.104376999999999</v>
      </c>
      <c r="L1185">
        <v>35.180622999999997</v>
      </c>
      <c r="M1185" s="1">
        <f>IF(J1185="",0,1)</f>
        <v>0</v>
      </c>
      <c r="N1185" s="1">
        <f t="shared" si="77"/>
        <v>1</v>
      </c>
      <c r="O1185" t="str">
        <f>IF(N1185=1,CONCATENATE("["&amp;G1185&amp;", "&amp;""""&amp;A1185&amp;""""&amp;", "&amp;K1185&amp;", "&amp;L1185&amp;", "&amp;""""&amp;E1185&amp;""""&amp;", "&amp;M1185&amp;", "&amp;""""&amp;J1185&amp;""""&amp;"], "),"")</f>
        <v xml:space="preserve">[1184, "Ummah", 33.104377, 35.180623, "Josh 19:30", 0, ""], </v>
      </c>
    </row>
    <row r="1186" spans="1:15">
      <c r="A1186" t="s">
        <v>2774</v>
      </c>
      <c r="B1186" t="s">
        <v>1517</v>
      </c>
      <c r="C1186" t="s">
        <v>1518</v>
      </c>
      <c r="D1186" t="s">
        <v>1519</v>
      </c>
      <c r="E1186" t="s">
        <v>2775</v>
      </c>
      <c r="G1186" s="1">
        <v>1185</v>
      </c>
      <c r="H1186" s="1" t="str">
        <f t="shared" si="79"/>
        <v>&gt;</v>
      </c>
      <c r="I1186" s="1" t="str">
        <f t="shared" si="80"/>
        <v/>
      </c>
      <c r="J1186" s="1" t="str">
        <f t="shared" si="78"/>
        <v>&gt;</v>
      </c>
      <c r="K1186">
        <v>22</v>
      </c>
      <c r="L1186">
        <v>77</v>
      </c>
      <c r="M1186" s="1">
        <f>IF(J1186="",0,1)</f>
        <v>1</v>
      </c>
      <c r="N1186" s="1">
        <f t="shared" si="77"/>
        <v>1</v>
      </c>
      <c r="O1186" t="str">
        <f>IF(N1186=1,CONCATENATE("["&amp;G1186&amp;", "&amp;""""&amp;A1186&amp;""""&amp;", "&amp;K1186&amp;", "&amp;L1186&amp;", "&amp;""""&amp;E1186&amp;""""&amp;", "&amp;M1186&amp;", "&amp;""""&amp;J1186&amp;""""&amp;"], "),"")</f>
        <v xml:space="preserve">[1185, "Uphaz", 22, 77, "Jer 10:9, Dan 10:5", 1, "&gt;"], </v>
      </c>
    </row>
    <row r="1187" spans="1:15">
      <c r="A1187" t="s">
        <v>317</v>
      </c>
      <c r="C1187">
        <v>31.858917954099901</v>
      </c>
      <c r="D1187">
        <v>35.128313174842198</v>
      </c>
      <c r="E1187" t="s">
        <v>2776</v>
      </c>
      <c r="G1187" s="1">
        <v>1186</v>
      </c>
      <c r="H1187" s="1" t="str">
        <f t="shared" si="79"/>
        <v/>
      </c>
      <c r="I1187" s="1" t="str">
        <f t="shared" si="80"/>
        <v/>
      </c>
      <c r="J1187" s="1" t="str">
        <f t="shared" si="78"/>
        <v/>
      </c>
      <c r="K1187">
        <v>31.858917949999999</v>
      </c>
      <c r="L1187">
        <v>35.128313169999998</v>
      </c>
      <c r="M1187" s="1">
        <f>IF(J1187="",0,1)</f>
        <v>0</v>
      </c>
      <c r="N1187" s="1">
        <f t="shared" si="77"/>
        <v>1</v>
      </c>
      <c r="O1187" t="str">
        <f>IF(N1187=1,CONCATENATE("["&amp;G1187&amp;", "&amp;""""&amp;A1187&amp;""""&amp;", "&amp;K1187&amp;", "&amp;L1187&amp;", "&amp;""""&amp;E1187&amp;""""&amp;", "&amp;M1187&amp;", "&amp;""""&amp;J1187&amp;""""&amp;"], "),"")</f>
        <v xml:space="preserve">[1186, "Upper Beth-horon", 31.85891795, 35.12831317, "Josh 16:5, 1 Chr 7:24, 2 Chr 8:5", 0, ""], </v>
      </c>
    </row>
    <row r="1188" spans="1:15">
      <c r="A1188" t="s">
        <v>774</v>
      </c>
      <c r="C1188">
        <v>30.962052047456901</v>
      </c>
      <c r="D1188">
        <v>46.103741957741597</v>
      </c>
      <c r="E1188" t="s">
        <v>2777</v>
      </c>
      <c r="G1188" s="1">
        <v>1187</v>
      </c>
      <c r="H1188" s="1" t="str">
        <f t="shared" si="79"/>
        <v/>
      </c>
      <c r="I1188" s="1" t="str">
        <f t="shared" si="80"/>
        <v/>
      </c>
      <c r="J1188" s="1" t="str">
        <f t="shared" si="78"/>
        <v/>
      </c>
      <c r="K1188">
        <v>30.96205205</v>
      </c>
      <c r="L1188">
        <v>46.103741960000001</v>
      </c>
      <c r="M1188" s="1">
        <f>IF(J1188="",0,1)</f>
        <v>0</v>
      </c>
      <c r="N1188" s="1">
        <f t="shared" si="77"/>
        <v>1</v>
      </c>
      <c r="O1188" t="str">
        <f>IF(N1188=1,CONCATENATE("["&amp;G1188&amp;", "&amp;""""&amp;A1188&amp;""""&amp;", "&amp;K1188&amp;", "&amp;L1188&amp;", "&amp;""""&amp;E1188&amp;""""&amp;", "&amp;M1188&amp;", "&amp;""""&amp;J1188&amp;""""&amp;"], "),"")</f>
        <v xml:space="preserve">[1187, "Ur", 30.96205205, 46.10374196, "Gen 11:28, Gen 11:31, Gen 15:7, Neh 9:7", 0, ""], </v>
      </c>
    </row>
    <row r="1189" spans="1:15">
      <c r="A1189" t="s">
        <v>2778</v>
      </c>
      <c r="C1189" t="s">
        <v>2779</v>
      </c>
      <c r="D1189" t="s">
        <v>2780</v>
      </c>
      <c r="E1189" t="s">
        <v>2781</v>
      </c>
      <c r="G1189" s="1">
        <v>1188</v>
      </c>
      <c r="H1189" s="1" t="str">
        <f t="shared" si="79"/>
        <v>&gt;</v>
      </c>
      <c r="I1189" s="1" t="str">
        <f t="shared" si="80"/>
        <v/>
      </c>
      <c r="J1189" s="1" t="str">
        <f t="shared" si="78"/>
        <v>&gt;</v>
      </c>
      <c r="K1189">
        <v>30.0334</v>
      </c>
      <c r="L1189">
        <v>36.448390000000003</v>
      </c>
      <c r="M1189" s="1">
        <f>IF(J1189="",0,1)</f>
        <v>1</v>
      </c>
      <c r="N1189" s="1">
        <f t="shared" si="77"/>
        <v>1</v>
      </c>
      <c r="O1189" t="str">
        <f>IF(N1189=1,CONCATENATE("["&amp;G1189&amp;", "&amp;""""&amp;A1189&amp;""""&amp;", "&amp;K1189&amp;", "&amp;L1189&amp;", "&amp;""""&amp;E1189&amp;""""&amp;", "&amp;M1189&amp;", "&amp;""""&amp;J1189&amp;""""&amp;"], "),"")</f>
        <v xml:space="preserve">[1188, "Uz", 30.0334, 36.44839, "Job 1:1, Jer 25:20, Lam 4:21", 1, "&gt;"], </v>
      </c>
    </row>
    <row r="1190" spans="1:15">
      <c r="A1190" t="s">
        <v>2782</v>
      </c>
      <c r="C1190">
        <v>15.354879</v>
      </c>
      <c r="D1190">
        <v>44.215091999999999</v>
      </c>
      <c r="E1190" t="s">
        <v>2783</v>
      </c>
      <c r="F1190" t="s">
        <v>2784</v>
      </c>
      <c r="G1190" s="1">
        <v>1189</v>
      </c>
      <c r="H1190" s="1" t="str">
        <f t="shared" si="79"/>
        <v/>
      </c>
      <c r="I1190" s="1" t="str">
        <f t="shared" si="80"/>
        <v/>
      </c>
      <c r="J1190" s="1" t="str">
        <f t="shared" si="78"/>
        <v/>
      </c>
      <c r="K1190">
        <v>15.354879</v>
      </c>
      <c r="L1190">
        <v>44.215091999999999</v>
      </c>
      <c r="M1190" s="1">
        <f>IF(J1190="",0,1)</f>
        <v>0</v>
      </c>
      <c r="N1190" s="1">
        <f t="shared" si="77"/>
        <v>1</v>
      </c>
      <c r="O1190" t="str">
        <f>IF(N1190=1,CONCATENATE("["&amp;G1190&amp;", "&amp;""""&amp;A1190&amp;""""&amp;", "&amp;K1190&amp;", "&amp;L1190&amp;", "&amp;""""&amp;E1190&amp;""""&amp;", "&amp;M1190&amp;", "&amp;""""&amp;J1190&amp;""""&amp;"], "),"")</f>
        <v xml:space="preserve">[1189, "Uzal", 15.354879, 44.215092, "Ezek 27:19", 0, ""], </v>
      </c>
    </row>
    <row r="1191" spans="1:15">
      <c r="A1191" t="s">
        <v>2785</v>
      </c>
      <c r="B1191" t="s">
        <v>114</v>
      </c>
      <c r="C1191" t="s">
        <v>184</v>
      </c>
      <c r="D1191" t="s">
        <v>185</v>
      </c>
      <c r="E1191" t="s">
        <v>2786</v>
      </c>
      <c r="F1191" t="s">
        <v>26</v>
      </c>
      <c r="G1191" s="1">
        <v>1190</v>
      </c>
      <c r="H1191" s="1" t="str">
        <f t="shared" si="79"/>
        <v>&lt;</v>
      </c>
      <c r="I1191" s="1" t="str">
        <f t="shared" si="80"/>
        <v/>
      </c>
      <c r="J1191" s="1" t="str">
        <f t="shared" si="78"/>
        <v>&lt;</v>
      </c>
      <c r="K1191">
        <v>31.777443999999999</v>
      </c>
      <c r="L1191">
        <v>35.234935</v>
      </c>
      <c r="M1191" s="1">
        <f>IF(J1191="",0,1)</f>
        <v>1</v>
      </c>
      <c r="N1191" s="1">
        <f t="shared" si="77"/>
        <v>1</v>
      </c>
      <c r="O1191" t="str">
        <f>IF(N1191=1,CONCATENATE("["&amp;G1191&amp;", "&amp;""""&amp;A1191&amp;""""&amp;", "&amp;K1191&amp;", "&amp;L1191&amp;", "&amp;""""&amp;E1191&amp;""""&amp;", "&amp;M1191&amp;", "&amp;""""&amp;J1191&amp;""""&amp;"], "),"")</f>
        <v xml:space="preserve">[1190, "Uzza", 31.777444, 35.234935, "2 Kgs 21:18, 2 Kgs 21:26", 1, "&lt;"], </v>
      </c>
    </row>
    <row r="1192" spans="1:15">
      <c r="A1192" t="s">
        <v>2787</v>
      </c>
      <c r="C1192">
        <v>31.887820999999999</v>
      </c>
      <c r="D1192">
        <v>35.045648999999997</v>
      </c>
      <c r="E1192" t="s">
        <v>1810</v>
      </c>
      <c r="F1192" t="s">
        <v>2788</v>
      </c>
      <c r="G1192" s="1">
        <v>1191</v>
      </c>
      <c r="H1192" s="1" t="str">
        <f t="shared" si="79"/>
        <v/>
      </c>
      <c r="I1192" s="1" t="str">
        <f t="shared" si="80"/>
        <v/>
      </c>
      <c r="J1192" s="1" t="str">
        <f t="shared" si="78"/>
        <v/>
      </c>
      <c r="K1192">
        <v>31.887820999999999</v>
      </c>
      <c r="L1192">
        <v>35.045648999999997</v>
      </c>
      <c r="M1192" s="1">
        <f>IF(J1192="",0,1)</f>
        <v>0</v>
      </c>
      <c r="N1192" s="1">
        <f t="shared" si="77"/>
        <v>1</v>
      </c>
      <c r="O1192" t="str">
        <f>IF(N1192=1,CONCATENATE("["&amp;G1192&amp;", "&amp;""""&amp;A1192&amp;""""&amp;", "&amp;K1192&amp;", "&amp;L1192&amp;", "&amp;""""&amp;E1192&amp;""""&amp;", "&amp;M1192&amp;", "&amp;""""&amp;J1192&amp;""""&amp;"], "),"")</f>
        <v xml:space="preserve">[1191, "Uzzen-sheerah", 31.887821, 35.045649, "1 Chr 7:24", 0, ""], </v>
      </c>
    </row>
    <row r="1193" spans="1:15">
      <c r="A1193" t="s">
        <v>2789</v>
      </c>
      <c r="B1193" t="s">
        <v>1447</v>
      </c>
      <c r="C1193">
        <v>32.199982985310697</v>
      </c>
      <c r="D1193">
        <v>35.6333130338963</v>
      </c>
      <c r="E1193" t="s">
        <v>2790</v>
      </c>
      <c r="G1193" s="1">
        <v>1192</v>
      </c>
      <c r="H1193" s="1" t="str">
        <f t="shared" si="79"/>
        <v/>
      </c>
      <c r="I1193" s="1" t="str">
        <f t="shared" si="80"/>
        <v/>
      </c>
      <c r="J1193" s="1" t="str">
        <f t="shared" si="78"/>
        <v/>
      </c>
      <c r="K1193">
        <v>32.199982990000002</v>
      </c>
      <c r="L1193">
        <v>35.633313029999997</v>
      </c>
      <c r="M1193" s="1">
        <f>IF(J1193="",0,1)</f>
        <v>0</v>
      </c>
      <c r="N1193" s="1">
        <f t="shared" si="77"/>
        <v>1</v>
      </c>
      <c r="O1193" t="str">
        <f>IF(N1193=1,CONCATENATE("["&amp;G1193&amp;", "&amp;""""&amp;A1193&amp;""""&amp;", "&amp;K1193&amp;", "&amp;L1193&amp;", "&amp;""""&amp;E1193&amp;""""&amp;", "&amp;M1193&amp;", "&amp;""""&amp;J1193&amp;""""&amp;"], "),"")</f>
        <v xml:space="preserve">[1192, "Vale of Succoth", 32.19998299, 35.63331303, "Ps 60:6", 0, ""], </v>
      </c>
    </row>
    <row r="1194" spans="1:15">
      <c r="A1194" t="s">
        <v>2791</v>
      </c>
      <c r="B1194" t="s">
        <v>114</v>
      </c>
      <c r="C1194" t="s">
        <v>184</v>
      </c>
      <c r="D1194" t="s">
        <v>185</v>
      </c>
      <c r="E1194" t="s">
        <v>2792</v>
      </c>
      <c r="G1194" s="1">
        <v>1193</v>
      </c>
      <c r="H1194" s="1" t="str">
        <f t="shared" si="79"/>
        <v>&lt;</v>
      </c>
      <c r="I1194" s="1" t="str">
        <f t="shared" si="80"/>
        <v/>
      </c>
      <c r="J1194" s="1" t="str">
        <f t="shared" si="78"/>
        <v>&lt;</v>
      </c>
      <c r="K1194">
        <v>31.777443999999999</v>
      </c>
      <c r="L1194">
        <v>35.234935</v>
      </c>
      <c r="M1194" s="1">
        <f>IF(J1194="",0,1)</f>
        <v>1</v>
      </c>
      <c r="N1194" s="1">
        <f t="shared" si="77"/>
        <v>1</v>
      </c>
      <c r="O1194" t="str">
        <f>IF(N1194=1,CONCATENATE("["&amp;G1194&amp;", "&amp;""""&amp;A1194&amp;""""&amp;", "&amp;K1194&amp;", "&amp;L1194&amp;", "&amp;""""&amp;E1194&amp;""""&amp;", "&amp;M1194&amp;", "&amp;""""&amp;J1194&amp;""""&amp;"], "),"")</f>
        <v xml:space="preserve">[1193, "Valley Gate", 31.777444, 35.234935, "2 Chr 26:9, Neh 2:13, Neh 2:15, Neh 3:13", 1, "&lt;"], </v>
      </c>
    </row>
    <row r="1195" spans="1:15">
      <c r="A1195" t="s">
        <v>2793</v>
      </c>
      <c r="C1195">
        <v>31.83689</v>
      </c>
      <c r="D1195">
        <v>35.399737000000002</v>
      </c>
      <c r="E1195" t="s">
        <v>2794</v>
      </c>
      <c r="G1195" s="1">
        <v>1194</v>
      </c>
      <c r="H1195" s="1" t="str">
        <f t="shared" si="79"/>
        <v/>
      </c>
      <c r="I1195" s="1" t="str">
        <f t="shared" si="80"/>
        <v/>
      </c>
      <c r="J1195" s="1" t="str">
        <f t="shared" si="78"/>
        <v/>
      </c>
      <c r="K1195">
        <v>31.83689</v>
      </c>
      <c r="L1195">
        <v>35.399737000000002</v>
      </c>
      <c r="M1195" s="1">
        <f>IF(J1195="",0,1)</f>
        <v>0</v>
      </c>
      <c r="N1195" s="1">
        <f t="shared" si="77"/>
        <v>1</v>
      </c>
      <c r="O1195" t="str">
        <f>IF(N1195=1,CONCATENATE("["&amp;G1195&amp;", "&amp;""""&amp;A1195&amp;""""&amp;", "&amp;K1195&amp;", "&amp;L1195&amp;", "&amp;""""&amp;E1195&amp;""""&amp;", "&amp;M1195&amp;", "&amp;""""&amp;J1195&amp;""""&amp;"], "),"")</f>
        <v xml:space="preserve">[1194, "Valley of Achor", 31.83689, 35.399737, "Josh 7:24, Josh 7:26, Josh 15:7, Isa 65:10, Hos 2:15", 0, ""], </v>
      </c>
    </row>
    <row r="1196" spans="1:15">
      <c r="A1196" t="s">
        <v>2795</v>
      </c>
      <c r="B1196" t="s">
        <v>107</v>
      </c>
      <c r="C1196">
        <v>31.8411737661954</v>
      </c>
      <c r="D1196">
        <v>35.025379267430601</v>
      </c>
      <c r="E1196" t="s">
        <v>2796</v>
      </c>
      <c r="G1196" s="1">
        <v>1195</v>
      </c>
      <c r="H1196" s="1" t="str">
        <f t="shared" si="79"/>
        <v/>
      </c>
      <c r="I1196" s="1" t="str">
        <f t="shared" si="80"/>
        <v/>
      </c>
      <c r="J1196" s="1" t="str">
        <f t="shared" si="78"/>
        <v/>
      </c>
      <c r="K1196">
        <v>31.841173770000001</v>
      </c>
      <c r="L1196">
        <v>35.025379270000002</v>
      </c>
      <c r="M1196" s="1">
        <f>IF(J1196="",0,1)</f>
        <v>0</v>
      </c>
      <c r="N1196" s="1">
        <f t="shared" si="77"/>
        <v>1</v>
      </c>
      <c r="O1196" t="str">
        <f>IF(N1196=1,CONCATENATE("["&amp;G1196&amp;", "&amp;""""&amp;A1196&amp;""""&amp;", "&amp;K1196&amp;", "&amp;L1196&amp;", "&amp;""""&amp;E1196&amp;""""&amp;", "&amp;M1196&amp;", "&amp;""""&amp;J1196&amp;""""&amp;"], "),"")</f>
        <v xml:space="preserve">[1195, "Valley of Aijalon", 31.84117377, 35.02537927, "Josh 10:12", 0, ""], </v>
      </c>
    </row>
    <row r="1197" spans="1:15">
      <c r="A1197" t="s">
        <v>2797</v>
      </c>
      <c r="C1197">
        <v>34.006943999999997</v>
      </c>
      <c r="D1197">
        <v>36.203888999999997</v>
      </c>
      <c r="E1197" t="s">
        <v>566</v>
      </c>
      <c r="G1197" s="1">
        <v>1196</v>
      </c>
      <c r="H1197" s="1" t="str">
        <f t="shared" si="79"/>
        <v/>
      </c>
      <c r="I1197" s="1" t="str">
        <f t="shared" si="80"/>
        <v/>
      </c>
      <c r="J1197" s="1" t="str">
        <f t="shared" si="78"/>
        <v/>
      </c>
      <c r="K1197">
        <v>34.006943999999997</v>
      </c>
      <c r="L1197">
        <v>36.203888999999997</v>
      </c>
      <c r="M1197" s="1">
        <f>IF(J1197="",0,1)</f>
        <v>0</v>
      </c>
      <c r="N1197" s="1">
        <f t="shared" si="77"/>
        <v>1</v>
      </c>
      <c r="O1197" t="str">
        <f>IF(N1197=1,CONCATENATE("["&amp;G1197&amp;", "&amp;""""&amp;A1197&amp;""""&amp;", "&amp;K1197&amp;", "&amp;L1197&amp;", "&amp;""""&amp;E1197&amp;""""&amp;", "&amp;M1197&amp;", "&amp;""""&amp;J1197&amp;""""&amp;"], "),"")</f>
        <v xml:space="preserve">[1196, "Valley of Aven", 34.006944, 36.203889, "Amos 1:5", 0, ""], </v>
      </c>
    </row>
    <row r="1198" spans="1:15">
      <c r="A1198" t="s">
        <v>2798</v>
      </c>
      <c r="B1198" t="s">
        <v>2748</v>
      </c>
      <c r="C1198">
        <v>31.769079000000001</v>
      </c>
      <c r="D1198">
        <v>35.227994000000002</v>
      </c>
      <c r="E1198" t="s">
        <v>2799</v>
      </c>
      <c r="F1198" t="s">
        <v>26</v>
      </c>
      <c r="G1198" s="1">
        <v>1197</v>
      </c>
      <c r="H1198" s="1" t="str">
        <f t="shared" si="79"/>
        <v/>
      </c>
      <c r="I1198" s="1" t="str">
        <f t="shared" si="80"/>
        <v/>
      </c>
      <c r="J1198" s="1" t="str">
        <f t="shared" si="78"/>
        <v/>
      </c>
      <c r="K1198">
        <v>31.769079000000001</v>
      </c>
      <c r="L1198">
        <v>35.227994000000002</v>
      </c>
      <c r="M1198" s="1">
        <f>IF(J1198="",0,1)</f>
        <v>0</v>
      </c>
      <c r="N1198" s="1">
        <f t="shared" si="77"/>
        <v>1</v>
      </c>
      <c r="O1198" t="str">
        <f>IF(N1198=1,CONCATENATE("["&amp;G1198&amp;", "&amp;""""&amp;A1198&amp;""""&amp;", "&amp;K1198&amp;", "&amp;L1198&amp;", "&amp;""""&amp;E1198&amp;""""&amp;", "&amp;M1198&amp;", "&amp;""""&amp;J1198&amp;""""&amp;"], "),"")</f>
        <v xml:space="preserve">[1197, "Valley of Baca", 31.769079, 35.227994, "Ps 84:6", 0, ""], </v>
      </c>
    </row>
    <row r="1199" spans="1:15">
      <c r="A1199" t="s">
        <v>2800</v>
      </c>
      <c r="C1199">
        <v>31.61065</v>
      </c>
      <c r="D1199">
        <v>35.165647999999997</v>
      </c>
      <c r="E1199" t="s">
        <v>2801</v>
      </c>
      <c r="G1199" s="1">
        <v>1198</v>
      </c>
      <c r="H1199" s="1" t="str">
        <f t="shared" si="79"/>
        <v/>
      </c>
      <c r="I1199" s="1" t="str">
        <f t="shared" si="80"/>
        <v/>
      </c>
      <c r="J1199" s="1" t="str">
        <f t="shared" si="78"/>
        <v/>
      </c>
      <c r="K1199">
        <v>31.61065</v>
      </c>
      <c r="L1199">
        <v>35.165647999999997</v>
      </c>
      <c r="M1199" s="1">
        <f>IF(J1199="",0,1)</f>
        <v>0</v>
      </c>
      <c r="N1199" s="1">
        <f t="shared" si="77"/>
        <v>1</v>
      </c>
      <c r="O1199" t="str">
        <f>IF(N1199=1,CONCATENATE("["&amp;G1199&amp;", "&amp;""""&amp;A1199&amp;""""&amp;", "&amp;K1199&amp;", "&amp;L1199&amp;", "&amp;""""&amp;E1199&amp;""""&amp;", "&amp;M1199&amp;", "&amp;""""&amp;J1199&amp;""""&amp;"], "),"")</f>
        <v xml:space="preserve">[1198, "Valley of Beracah", 31.61065, 35.165648, "2 Chr 20:26", 0, ""], </v>
      </c>
    </row>
    <row r="1200" spans="1:15">
      <c r="A1200" t="s">
        <v>2802</v>
      </c>
      <c r="C1200">
        <v>31.690629000000001</v>
      </c>
      <c r="D1200">
        <v>34.963135999999999</v>
      </c>
      <c r="E1200" t="s">
        <v>2803</v>
      </c>
      <c r="G1200" s="1">
        <v>1199</v>
      </c>
      <c r="H1200" s="1" t="str">
        <f t="shared" si="79"/>
        <v/>
      </c>
      <c r="I1200" s="1" t="str">
        <f t="shared" si="80"/>
        <v/>
      </c>
      <c r="J1200" s="1" t="str">
        <f t="shared" si="78"/>
        <v/>
      </c>
      <c r="K1200">
        <v>31.690629000000001</v>
      </c>
      <c r="L1200">
        <v>34.963135999999999</v>
      </c>
      <c r="M1200" s="1">
        <f>IF(J1200="",0,1)</f>
        <v>0</v>
      </c>
      <c r="N1200" s="1">
        <f t="shared" si="77"/>
        <v>1</v>
      </c>
      <c r="O1200" t="str">
        <f>IF(N1200=1,CONCATENATE("["&amp;G1200&amp;", "&amp;""""&amp;A1200&amp;""""&amp;", "&amp;K1200&amp;", "&amp;L1200&amp;", "&amp;""""&amp;E1200&amp;""""&amp;", "&amp;M1200&amp;", "&amp;""""&amp;J1200&amp;""""&amp;"], "),"")</f>
        <v xml:space="preserve">[1199, "Valley of Elah", 31.690629, 34.963136, "1 Sam 17:2, 1 Sam 17:19, 1 Sam 21:9", 0, ""], </v>
      </c>
    </row>
    <row r="1201" spans="1:15">
      <c r="A1201" t="s">
        <v>2804</v>
      </c>
      <c r="B1201" t="s">
        <v>1877</v>
      </c>
      <c r="C1201" t="s">
        <v>2805</v>
      </c>
      <c r="D1201" t="s">
        <v>2806</v>
      </c>
      <c r="E1201" t="s">
        <v>2807</v>
      </c>
      <c r="G1201" s="1">
        <v>1200</v>
      </c>
      <c r="H1201" s="1" t="str">
        <f t="shared" si="79"/>
        <v>&gt;</v>
      </c>
      <c r="I1201" s="1" t="str">
        <f t="shared" si="80"/>
        <v/>
      </c>
      <c r="J1201" s="1" t="str">
        <f t="shared" si="78"/>
        <v>&gt;</v>
      </c>
      <c r="K1201">
        <v>31.549098716868698</v>
      </c>
      <c r="L1201">
        <v>35.093560620200201</v>
      </c>
      <c r="M1201" s="1">
        <f>IF(J1201="",0,1)</f>
        <v>1</v>
      </c>
      <c r="N1201" s="1">
        <f t="shared" si="77"/>
        <v>1</v>
      </c>
      <c r="O1201" t="str">
        <f>IF(N1201=1,CONCATENATE("["&amp;G1201&amp;", "&amp;""""&amp;A1201&amp;""""&amp;", "&amp;K1201&amp;", "&amp;L1201&amp;", "&amp;""""&amp;E1201&amp;""""&amp;", "&amp;M1201&amp;", "&amp;""""&amp;J1201&amp;""""&amp;"], "),"")</f>
        <v xml:space="preserve">[1200, "Valley of Eshcol", 31.5490987168687, 35.0935606202002, "Num 13:23, Num 13:24, Num 32:9, Deut 1:24", 1, "&gt;"], </v>
      </c>
    </row>
    <row r="1202" spans="1:15">
      <c r="A1202" t="s">
        <v>2808</v>
      </c>
      <c r="B1202" t="s">
        <v>1091</v>
      </c>
      <c r="C1202">
        <v>31.391291096357001</v>
      </c>
      <c r="D1202">
        <v>34.5605701563914</v>
      </c>
      <c r="E1202" t="s">
        <v>2809</v>
      </c>
      <c r="G1202" s="1">
        <v>1201</v>
      </c>
      <c r="H1202" s="1" t="str">
        <f t="shared" si="79"/>
        <v/>
      </c>
      <c r="I1202" s="1" t="str">
        <f t="shared" si="80"/>
        <v/>
      </c>
      <c r="J1202" s="1" t="str">
        <f t="shared" si="78"/>
        <v/>
      </c>
      <c r="K1202">
        <v>31.3912911</v>
      </c>
      <c r="L1202">
        <v>34.560570159999997</v>
      </c>
      <c r="M1202" s="1">
        <f>IF(J1202="",0,1)</f>
        <v>0</v>
      </c>
      <c r="N1202" s="1">
        <f t="shared" si="77"/>
        <v>1</v>
      </c>
      <c r="O1202" t="str">
        <f>IF(N1202=1,CONCATENATE("["&amp;G1202&amp;", "&amp;""""&amp;A1202&amp;""""&amp;", "&amp;K1202&amp;", "&amp;L1202&amp;", "&amp;""""&amp;E1202&amp;""""&amp;", "&amp;M1202&amp;", "&amp;""""&amp;J1202&amp;""""&amp;"], "),"")</f>
        <v xml:space="preserve">[1201, "Valley of Gerar", 31.3912911, 34.56057016, "Gen 26:17", 0, ""], </v>
      </c>
    </row>
    <row r="1203" spans="1:15">
      <c r="A1203" t="s">
        <v>2810</v>
      </c>
      <c r="B1203" t="s">
        <v>450</v>
      </c>
      <c r="C1203" t="s">
        <v>2811</v>
      </c>
      <c r="D1203" t="s">
        <v>2812</v>
      </c>
      <c r="E1203" t="s">
        <v>2078</v>
      </c>
      <c r="G1203" s="1">
        <v>1202</v>
      </c>
      <c r="H1203" s="1" t="str">
        <f t="shared" si="79"/>
        <v>&gt;</v>
      </c>
      <c r="I1203" s="1" t="str">
        <f t="shared" si="80"/>
        <v/>
      </c>
      <c r="J1203" s="1" t="str">
        <f t="shared" si="78"/>
        <v>&gt;</v>
      </c>
      <c r="K1203">
        <v>31.8468477275369</v>
      </c>
      <c r="L1203">
        <v>35.184912377775099</v>
      </c>
      <c r="M1203" s="1">
        <f>IF(J1203="",0,1)</f>
        <v>1</v>
      </c>
      <c r="N1203" s="1">
        <f t="shared" si="77"/>
        <v>1</v>
      </c>
      <c r="O1203" t="str">
        <f>IF(N1203=1,CONCATENATE("["&amp;G1203&amp;", "&amp;""""&amp;A1203&amp;""""&amp;", "&amp;K1203&amp;", "&amp;L1203&amp;", "&amp;""""&amp;E1203&amp;""""&amp;", "&amp;M1203&amp;", "&amp;""""&amp;J1203&amp;""""&amp;"], "),"")</f>
        <v xml:space="preserve">[1202, "Valley of Gibeon", 31.8468477275369, 35.1849123777751, "Isa 28:21", 1, "&gt;"], </v>
      </c>
    </row>
    <row r="1204" spans="1:15">
      <c r="A1204" t="s">
        <v>2813</v>
      </c>
      <c r="B1204" t="s">
        <v>136</v>
      </c>
      <c r="C1204" t="s">
        <v>1355</v>
      </c>
      <c r="D1204" t="s">
        <v>1356</v>
      </c>
      <c r="E1204" t="s">
        <v>2814</v>
      </c>
      <c r="G1204" s="1">
        <v>1203</v>
      </c>
      <c r="H1204" s="1" t="str">
        <f t="shared" si="79"/>
        <v>~</v>
      </c>
      <c r="I1204" s="1" t="str">
        <f t="shared" si="80"/>
        <v/>
      </c>
      <c r="J1204" s="1" t="str">
        <f t="shared" si="78"/>
        <v>~</v>
      </c>
      <c r="K1204">
        <v>31.496845137106</v>
      </c>
      <c r="L1204">
        <v>35.7828410529699</v>
      </c>
      <c r="M1204" s="1">
        <f>IF(J1204="",0,1)</f>
        <v>1</v>
      </c>
      <c r="N1204" s="1">
        <f t="shared" si="77"/>
        <v>1</v>
      </c>
      <c r="O1204" t="str">
        <f>IF(N1204=1,CONCATENATE("["&amp;G1204&amp;", "&amp;""""&amp;A1204&amp;""""&amp;", "&amp;K1204&amp;", "&amp;L1204&amp;", "&amp;""""&amp;E1204&amp;""""&amp;", "&amp;M1204&amp;", "&amp;""""&amp;J1204&amp;""""&amp;"], "),"")</f>
        <v xml:space="preserve">[1203, "Valley of Hamon-gog", 31.496845137106, 35.7828410529699, "Ezek 39:11, Ezek 39:15", 1, "~"], </v>
      </c>
    </row>
    <row r="1205" spans="1:15">
      <c r="A1205" t="s">
        <v>2815</v>
      </c>
      <c r="B1205" t="s">
        <v>1877</v>
      </c>
      <c r="C1205" t="s">
        <v>2805</v>
      </c>
      <c r="D1205" t="s">
        <v>2806</v>
      </c>
      <c r="E1205" t="s">
        <v>2816</v>
      </c>
      <c r="F1205" t="s">
        <v>26</v>
      </c>
      <c r="G1205" s="1">
        <v>1204</v>
      </c>
      <c r="H1205" s="1" t="str">
        <f t="shared" si="79"/>
        <v>&gt;</v>
      </c>
      <c r="I1205" s="1" t="str">
        <f t="shared" si="80"/>
        <v/>
      </c>
      <c r="J1205" s="1" t="str">
        <f t="shared" si="78"/>
        <v>&gt;</v>
      </c>
      <c r="K1205">
        <v>31.549098716868698</v>
      </c>
      <c r="L1205">
        <v>35.093560620200201</v>
      </c>
      <c r="M1205" s="1">
        <f>IF(J1205="",0,1)</f>
        <v>1</v>
      </c>
      <c r="N1205" s="1">
        <f t="shared" si="77"/>
        <v>1</v>
      </c>
      <c r="O1205" t="str">
        <f>IF(N1205=1,CONCATENATE("["&amp;G1205&amp;", "&amp;""""&amp;A1205&amp;""""&amp;", "&amp;K1205&amp;", "&amp;L1205&amp;", "&amp;""""&amp;E1205&amp;""""&amp;", "&amp;M1205&amp;", "&amp;""""&amp;J1205&amp;""""&amp;"], "),"")</f>
        <v xml:space="preserve">[1204, "Valley of Hebron", 31.5490987168687, 35.0935606202002, "Gen 37:14", 1, "&gt;"], </v>
      </c>
    </row>
    <row r="1206" spans="1:15">
      <c r="A1206" t="s">
        <v>2748</v>
      </c>
      <c r="C1206">
        <v>31.769079000000001</v>
      </c>
      <c r="D1206">
        <v>35.227994000000002</v>
      </c>
      <c r="E1206" t="s">
        <v>2817</v>
      </c>
      <c r="G1206" s="1">
        <v>1205</v>
      </c>
      <c r="H1206" s="1" t="str">
        <f t="shared" si="79"/>
        <v/>
      </c>
      <c r="I1206" s="1" t="str">
        <f t="shared" si="80"/>
        <v/>
      </c>
      <c r="J1206" s="1" t="str">
        <f t="shared" si="78"/>
        <v/>
      </c>
      <c r="K1206">
        <v>31.769079000000001</v>
      </c>
      <c r="L1206">
        <v>35.227994000000002</v>
      </c>
      <c r="M1206" s="1">
        <f>IF(J1206="",0,1)</f>
        <v>0</v>
      </c>
      <c r="N1206" s="1">
        <f t="shared" si="77"/>
        <v>1</v>
      </c>
      <c r="O1206" t="str">
        <f>IF(N1206=1,CONCATENATE("["&amp;G1206&amp;", "&amp;""""&amp;A1206&amp;""""&amp;", "&amp;K1206&amp;", "&amp;L1206&amp;", "&amp;""""&amp;E1206&amp;""""&amp;", "&amp;M1206&amp;", "&amp;""""&amp;J1206&amp;""""&amp;"], "),"")</f>
        <v xml:space="preserve">[1205, "Valley of Hinnom", 31.769079, 35.227994, "Josh 15:8, Josh 18:16, Neh 11:30", 0, ""], </v>
      </c>
    </row>
    <row r="1207" spans="1:15">
      <c r="A1207" t="s">
        <v>2818</v>
      </c>
      <c r="C1207">
        <v>32.832774000000001</v>
      </c>
      <c r="D1207">
        <v>35.277225000000001</v>
      </c>
      <c r="E1207" t="s">
        <v>2819</v>
      </c>
      <c r="G1207" s="1">
        <v>1206</v>
      </c>
      <c r="H1207" s="1" t="str">
        <f t="shared" si="79"/>
        <v/>
      </c>
      <c r="I1207" s="1" t="str">
        <f t="shared" si="80"/>
        <v/>
      </c>
      <c r="J1207" s="1" t="str">
        <f t="shared" si="78"/>
        <v/>
      </c>
      <c r="K1207">
        <v>32.832774000000001</v>
      </c>
      <c r="L1207">
        <v>35.277225000000001</v>
      </c>
      <c r="M1207" s="1">
        <f>IF(J1207="",0,1)</f>
        <v>0</v>
      </c>
      <c r="N1207" s="1">
        <f t="shared" si="77"/>
        <v>1</v>
      </c>
      <c r="O1207" t="str">
        <f>IF(N1207=1,CONCATENATE("["&amp;G1207&amp;", "&amp;""""&amp;A1207&amp;""""&amp;", "&amp;K1207&amp;", "&amp;L1207&amp;", "&amp;""""&amp;E1207&amp;""""&amp;", "&amp;M1207&amp;", "&amp;""""&amp;J1207&amp;""""&amp;"], "),"")</f>
        <v xml:space="preserve">[1206, "Valley of Iphtahel", 32.832774, 35.277225, "Josh 19:14, Josh 19:27", 0, ""], </v>
      </c>
    </row>
    <row r="1208" spans="1:15">
      <c r="A1208" t="s">
        <v>2820</v>
      </c>
      <c r="B1208" t="s">
        <v>1716</v>
      </c>
      <c r="C1208">
        <v>31.772134000000001</v>
      </c>
      <c r="D1208">
        <v>35.236595999999999</v>
      </c>
      <c r="E1208" t="s">
        <v>2821</v>
      </c>
      <c r="G1208" s="1">
        <v>1207</v>
      </c>
      <c r="H1208" s="1" t="str">
        <f t="shared" si="79"/>
        <v/>
      </c>
      <c r="I1208" s="1" t="str">
        <f t="shared" si="80"/>
        <v/>
      </c>
      <c r="J1208" s="1" t="str">
        <f t="shared" si="78"/>
        <v/>
      </c>
      <c r="K1208">
        <v>31.772134000000001</v>
      </c>
      <c r="L1208">
        <v>35.236595999999999</v>
      </c>
      <c r="M1208" s="1">
        <f>IF(J1208="",0,1)</f>
        <v>0</v>
      </c>
      <c r="N1208" s="1">
        <f t="shared" si="77"/>
        <v>1</v>
      </c>
      <c r="O1208" t="str">
        <f>IF(N1208=1,CONCATENATE("["&amp;G1208&amp;", "&amp;""""&amp;A1208&amp;""""&amp;", "&amp;K1208&amp;", "&amp;L1208&amp;", "&amp;""""&amp;E1208&amp;""""&amp;", "&amp;M1208&amp;", "&amp;""""&amp;J1208&amp;""""&amp;"], "),"")</f>
        <v xml:space="preserve">[1207, "Valley of Jehoshaphat", 31.772134, 35.236596, "Joel 3:2, Joel 3:12", 0, ""], </v>
      </c>
    </row>
    <row r="1209" spans="1:15">
      <c r="A1209" t="s">
        <v>2822</v>
      </c>
      <c r="B1209" t="s">
        <v>1598</v>
      </c>
      <c r="C1209" t="s">
        <v>2288</v>
      </c>
      <c r="D1209" t="s">
        <v>2289</v>
      </c>
      <c r="E1209" t="s">
        <v>2290</v>
      </c>
      <c r="G1209" s="1">
        <v>1208</v>
      </c>
      <c r="H1209" s="1" t="str">
        <f t="shared" si="79"/>
        <v>&gt;</v>
      </c>
      <c r="I1209" s="1" t="str">
        <f t="shared" si="80"/>
        <v/>
      </c>
      <c r="J1209" s="1" t="str">
        <f t="shared" si="78"/>
        <v>&gt;</v>
      </c>
      <c r="K1209">
        <v>31.870601438182899</v>
      </c>
      <c r="L1209">
        <v>35.443863712244301</v>
      </c>
      <c r="M1209" s="1">
        <f>IF(J1209="",0,1)</f>
        <v>1</v>
      </c>
      <c r="N1209" s="1">
        <f t="shared" si="77"/>
        <v>1</v>
      </c>
      <c r="O1209" t="str">
        <f>IF(N1209=1,CONCATENATE("["&amp;G1209&amp;", "&amp;""""&amp;A1209&amp;""""&amp;", "&amp;K1209&amp;", "&amp;L1209&amp;", "&amp;""""&amp;E1209&amp;""""&amp;", "&amp;M1209&amp;", "&amp;""""&amp;J1209&amp;""""&amp;"], "),"")</f>
        <v xml:space="preserve">[1208, "Valley of Jericho", 31.8706014381829, 35.4438637122443, "Deut 34:3", 1, "&gt;"], </v>
      </c>
    </row>
    <row r="1210" spans="1:15">
      <c r="A1210" t="s">
        <v>2823</v>
      </c>
      <c r="B1210" t="s">
        <v>568</v>
      </c>
      <c r="C1210" t="s">
        <v>569</v>
      </c>
      <c r="D1210" t="s">
        <v>570</v>
      </c>
      <c r="E1210" t="s">
        <v>2824</v>
      </c>
      <c r="G1210" s="1">
        <v>1209</v>
      </c>
      <c r="H1210" s="1" t="str">
        <f t="shared" si="79"/>
        <v>~</v>
      </c>
      <c r="I1210" s="1" t="str">
        <f t="shared" si="80"/>
        <v/>
      </c>
      <c r="J1210" s="1" t="str">
        <f t="shared" si="78"/>
        <v>~</v>
      </c>
      <c r="K1210">
        <v>32.555963139604302</v>
      </c>
      <c r="L1210">
        <v>35.330789278437898</v>
      </c>
      <c r="M1210" s="1">
        <f>IF(J1210="",0,1)</f>
        <v>1</v>
      </c>
      <c r="N1210" s="1">
        <f t="shared" si="77"/>
        <v>1</v>
      </c>
      <c r="O1210" t="str">
        <f>IF(N1210=1,CONCATENATE("["&amp;G1210&amp;", "&amp;""""&amp;A1210&amp;""""&amp;", "&amp;K1210&amp;", "&amp;L1210&amp;", "&amp;""""&amp;E1210&amp;""""&amp;", "&amp;M1210&amp;", "&amp;""""&amp;J1210&amp;""""&amp;"], "),"")</f>
        <v xml:space="preserve">[1209, "Valley of Jezreel", 32.5559631396043, 35.3307892784379, "Josh 17:16, Judg 6:33, Hos 1:5", 1, "~"], </v>
      </c>
    </row>
    <row r="1211" spans="1:15">
      <c r="A1211" t="s">
        <v>2825</v>
      </c>
      <c r="B1211" t="s">
        <v>401</v>
      </c>
      <c r="C1211">
        <v>33.416159823996999</v>
      </c>
      <c r="D1211">
        <v>35.857256176355797</v>
      </c>
      <c r="E1211" t="s">
        <v>2053</v>
      </c>
      <c r="G1211" s="1">
        <v>1210</v>
      </c>
      <c r="H1211" s="1" t="str">
        <f t="shared" si="79"/>
        <v/>
      </c>
      <c r="I1211" s="1" t="str">
        <f t="shared" si="80"/>
        <v/>
      </c>
      <c r="J1211" s="1" t="str">
        <f t="shared" si="78"/>
        <v/>
      </c>
      <c r="K1211">
        <v>33.416159819999997</v>
      </c>
      <c r="L1211">
        <v>35.85725618</v>
      </c>
      <c r="M1211" s="1">
        <f>IF(J1211="",0,1)</f>
        <v>0</v>
      </c>
      <c r="N1211" s="1">
        <f t="shared" si="77"/>
        <v>1</v>
      </c>
      <c r="O1211" t="str">
        <f>IF(N1211=1,CONCATENATE("["&amp;G1211&amp;", "&amp;""""&amp;A1211&amp;""""&amp;", "&amp;K1211&amp;", "&amp;L1211&amp;", "&amp;""""&amp;E1211&amp;""""&amp;", "&amp;M1211&amp;", "&amp;""""&amp;J1211&amp;""""&amp;"], "),"")</f>
        <v xml:space="preserve">[1210, "Valley of Lebanon", 33.41615982, 35.85725618, "Josh 11:17, Josh 12:7", 0, ""], </v>
      </c>
    </row>
    <row r="1212" spans="1:15">
      <c r="A1212" t="s">
        <v>1993</v>
      </c>
      <c r="C1212">
        <v>33.281770000000002</v>
      </c>
      <c r="D1212">
        <v>35.573371000000002</v>
      </c>
      <c r="E1212" t="s">
        <v>1291</v>
      </c>
      <c r="G1212" s="1">
        <v>1211</v>
      </c>
      <c r="H1212" s="1" t="str">
        <f t="shared" si="79"/>
        <v/>
      </c>
      <c r="I1212" s="1" t="str">
        <f t="shared" si="80"/>
        <v/>
      </c>
      <c r="J1212" s="1" t="str">
        <f t="shared" si="78"/>
        <v/>
      </c>
      <c r="K1212">
        <v>33.281770000000002</v>
      </c>
      <c r="L1212">
        <v>35.573371000000002</v>
      </c>
      <c r="M1212" s="1">
        <f>IF(J1212="",0,1)</f>
        <v>0</v>
      </c>
      <c r="N1212" s="1">
        <f t="shared" si="77"/>
        <v>1</v>
      </c>
      <c r="O1212" t="str">
        <f>IF(N1212=1,CONCATENATE("["&amp;G1212&amp;", "&amp;""""&amp;A1212&amp;""""&amp;", "&amp;K1212&amp;", "&amp;L1212&amp;", "&amp;""""&amp;E1212&amp;""""&amp;", "&amp;M1212&amp;", "&amp;""""&amp;J1212&amp;""""&amp;"], "),"")</f>
        <v xml:space="preserve">[1211, "Valley of Mizpeh", 33.28177, 35.573371, "Josh 11:8", 0, ""], </v>
      </c>
    </row>
    <row r="1213" spans="1:15">
      <c r="A1213" t="s">
        <v>417</v>
      </c>
      <c r="C1213">
        <v>31.756332</v>
      </c>
      <c r="D1213">
        <v>35.223058999999999</v>
      </c>
      <c r="E1213" t="s">
        <v>2826</v>
      </c>
      <c r="G1213" s="1">
        <v>1212</v>
      </c>
      <c r="H1213" s="1" t="str">
        <f t="shared" si="79"/>
        <v/>
      </c>
      <c r="I1213" s="1" t="str">
        <f t="shared" si="80"/>
        <v/>
      </c>
      <c r="J1213" s="1" t="str">
        <f t="shared" si="78"/>
        <v/>
      </c>
      <c r="K1213">
        <v>31.756332</v>
      </c>
      <c r="L1213">
        <v>35.223058999999999</v>
      </c>
      <c r="M1213" s="1">
        <f>IF(J1213="",0,1)</f>
        <v>0</v>
      </c>
      <c r="N1213" s="1">
        <f t="shared" si="77"/>
        <v>1</v>
      </c>
      <c r="O1213" t="str">
        <f>IF(N1213=1,CONCATENATE("["&amp;G1213&amp;", "&amp;""""&amp;A1213&amp;""""&amp;", "&amp;K1213&amp;", "&amp;L1213&amp;", "&amp;""""&amp;E1213&amp;""""&amp;", "&amp;M1213&amp;", "&amp;""""&amp;J1213&amp;""""&amp;"], "),"")</f>
        <v xml:space="preserve">[1212, "Valley of Rephaim", 31.756332, 35.223059, "Josh 15:8, Josh 18:16, 2 Sam 5:18, 2 Sam 5:22, 2 Sam 23:13, 1 Chr 11:15, 1 Chr 14:9, Isa 17:5", 0, ""], </v>
      </c>
    </row>
    <row r="1214" spans="1:15">
      <c r="A1214" t="s">
        <v>2827</v>
      </c>
      <c r="C1214">
        <v>31.087327999999999</v>
      </c>
      <c r="D1214">
        <v>35.383740000000003</v>
      </c>
      <c r="E1214" t="s">
        <v>2828</v>
      </c>
      <c r="F1214" t="s">
        <v>2829</v>
      </c>
      <c r="G1214" s="1">
        <v>1213</v>
      </c>
      <c r="H1214" s="1" t="str">
        <f t="shared" si="79"/>
        <v/>
      </c>
      <c r="I1214" s="1" t="str">
        <f t="shared" si="80"/>
        <v/>
      </c>
      <c r="J1214" s="1" t="str">
        <f t="shared" si="78"/>
        <v/>
      </c>
      <c r="K1214">
        <v>31.087327999999999</v>
      </c>
      <c r="L1214">
        <v>35.383740000000003</v>
      </c>
      <c r="M1214" s="1">
        <f>IF(J1214="",0,1)</f>
        <v>0</v>
      </c>
      <c r="N1214" s="1">
        <f t="shared" si="77"/>
        <v>1</v>
      </c>
      <c r="O1214" t="str">
        <f>IF(N1214=1,CONCATENATE("["&amp;G1214&amp;", "&amp;""""&amp;A1214&amp;""""&amp;", "&amp;K1214&amp;", "&amp;L1214&amp;", "&amp;""""&amp;E1214&amp;""""&amp;", "&amp;M1214&amp;", "&amp;""""&amp;J1214&amp;""""&amp;"], "),"")</f>
        <v xml:space="preserve">[1213, "Valley of Salt", 31.087328, 35.38374, "2 Sam 8:13, 2 Kgs 14:7, 1 Chr 18:12, 2 Chr 25:11, Ps 60:1", 0, ""], </v>
      </c>
    </row>
    <row r="1215" spans="1:15">
      <c r="A1215" t="s">
        <v>2830</v>
      </c>
      <c r="B1215" t="s">
        <v>114</v>
      </c>
      <c r="C1215" t="s">
        <v>115</v>
      </c>
      <c r="D1215" t="s">
        <v>116</v>
      </c>
      <c r="E1215" t="s">
        <v>2831</v>
      </c>
      <c r="G1215" s="1">
        <v>1214</v>
      </c>
      <c r="H1215" s="1" t="str">
        <f t="shared" si="79"/>
        <v>~</v>
      </c>
      <c r="I1215" s="1" t="str">
        <f t="shared" si="80"/>
        <v/>
      </c>
      <c r="J1215" s="1" t="str">
        <f t="shared" si="78"/>
        <v>~</v>
      </c>
      <c r="K1215">
        <v>31.777443999999999</v>
      </c>
      <c r="L1215">
        <v>35.234935</v>
      </c>
      <c r="M1215" s="1">
        <f>IF(J1215="",0,1)</f>
        <v>1</v>
      </c>
      <c r="N1215" s="1">
        <f t="shared" si="77"/>
        <v>1</v>
      </c>
      <c r="O1215" t="str">
        <f>IF(N1215=1,CONCATENATE("["&amp;G1215&amp;", "&amp;""""&amp;A1215&amp;""""&amp;", "&amp;K1215&amp;", "&amp;L1215&amp;", "&amp;""""&amp;E1215&amp;""""&amp;", "&amp;M1215&amp;", "&amp;""""&amp;J1215&amp;""""&amp;"], "),"")</f>
        <v xml:space="preserve">[1214, "Valley of Shaveh", 31.777444, 35.234935, "Gen 14:17", 1, "~"], </v>
      </c>
    </row>
    <row r="1216" spans="1:15">
      <c r="A1216" t="s">
        <v>2832</v>
      </c>
      <c r="B1216" t="s">
        <v>28</v>
      </c>
      <c r="C1216" t="s">
        <v>2833</v>
      </c>
      <c r="D1216" t="s">
        <v>2834</v>
      </c>
      <c r="E1216" t="s">
        <v>2835</v>
      </c>
      <c r="G1216" s="1">
        <v>1215</v>
      </c>
      <c r="H1216" s="1" t="str">
        <f t="shared" si="79"/>
        <v>&gt;</v>
      </c>
      <c r="I1216" s="1" t="str">
        <f t="shared" si="80"/>
        <v/>
      </c>
      <c r="J1216" s="1" t="str">
        <f t="shared" si="78"/>
        <v>&gt;</v>
      </c>
      <c r="K1216">
        <v>31.858262179058102</v>
      </c>
      <c r="L1216">
        <v>35.641566527927999</v>
      </c>
      <c r="M1216" s="1">
        <f>IF(J1216="",0,1)</f>
        <v>1</v>
      </c>
      <c r="N1216" s="1">
        <f t="shared" si="77"/>
        <v>1</v>
      </c>
      <c r="O1216" t="str">
        <f>IF(N1216=1,CONCATENATE("["&amp;G1216&amp;", "&amp;""""&amp;A1216&amp;""""&amp;", "&amp;K1216&amp;", "&amp;L1216&amp;", "&amp;""""&amp;E1216&amp;""""&amp;", "&amp;M1216&amp;", "&amp;""""&amp;J1216&amp;""""&amp;"], "),"")</f>
        <v xml:space="preserve">[1215, "Valley of Shittim", 31.8582621790581, 35.641566527928, "Joel 3:18", 1, "&gt;"], </v>
      </c>
    </row>
    <row r="1217" spans="1:15">
      <c r="A1217" t="s">
        <v>2836</v>
      </c>
      <c r="C1217">
        <v>31.235340999999998</v>
      </c>
      <c r="D1217">
        <v>35.517623999999998</v>
      </c>
      <c r="E1217" t="s">
        <v>2837</v>
      </c>
      <c r="F1217" t="s">
        <v>370</v>
      </c>
      <c r="G1217" s="1">
        <v>1216</v>
      </c>
      <c r="H1217" s="1" t="str">
        <f t="shared" si="79"/>
        <v/>
      </c>
      <c r="I1217" s="1" t="str">
        <f t="shared" si="80"/>
        <v/>
      </c>
      <c r="J1217" s="1" t="str">
        <f t="shared" si="78"/>
        <v/>
      </c>
      <c r="K1217">
        <v>31.235340999999998</v>
      </c>
      <c r="L1217">
        <v>35.517623999999998</v>
      </c>
      <c r="M1217" s="1">
        <f>IF(J1217="",0,1)</f>
        <v>0</v>
      </c>
      <c r="N1217" s="1">
        <f t="shared" si="77"/>
        <v>1</v>
      </c>
      <c r="O1217" t="str">
        <f>IF(N1217=1,CONCATENATE("["&amp;G1217&amp;", "&amp;""""&amp;A1217&amp;""""&amp;", "&amp;K1217&amp;", "&amp;L1217&amp;", "&amp;""""&amp;E1217&amp;""""&amp;", "&amp;M1217&amp;", "&amp;""""&amp;J1217&amp;""""&amp;"], "),"")</f>
        <v xml:space="preserve">[1216, "Valley of Siddim", 31.235341, 35.517624, "Gen 14:3, Gen 14:8, Gen 14:10", 0, ""], </v>
      </c>
    </row>
    <row r="1218" spans="1:15">
      <c r="A1218" t="s">
        <v>2838</v>
      </c>
      <c r="B1218" t="s">
        <v>2748</v>
      </c>
      <c r="C1218">
        <v>31.769079000000001</v>
      </c>
      <c r="D1218">
        <v>35.227994000000002</v>
      </c>
      <c r="E1218" t="s">
        <v>2839</v>
      </c>
      <c r="G1218" s="1">
        <v>1217</v>
      </c>
      <c r="H1218" s="1" t="str">
        <f t="shared" si="79"/>
        <v/>
      </c>
      <c r="I1218" s="1" t="str">
        <f t="shared" si="80"/>
        <v/>
      </c>
      <c r="J1218" s="1" t="str">
        <f t="shared" si="78"/>
        <v/>
      </c>
      <c r="K1218">
        <v>31.769079000000001</v>
      </c>
      <c r="L1218">
        <v>35.227994000000002</v>
      </c>
      <c r="M1218" s="1">
        <f>IF(J1218="",0,1)</f>
        <v>0</v>
      </c>
      <c r="N1218" s="1">
        <f t="shared" si="77"/>
        <v>1</v>
      </c>
      <c r="O1218" t="str">
        <f>IF(N1218=1,CONCATENATE("["&amp;G1218&amp;", "&amp;""""&amp;A1218&amp;""""&amp;", "&amp;K1218&amp;", "&amp;L1218&amp;", "&amp;""""&amp;E1218&amp;""""&amp;", "&amp;M1218&amp;", "&amp;""""&amp;J1218&amp;""""&amp;"], "),"")</f>
        <v xml:space="preserve">[1217, "Valley of Slaughter", 31.769079, 35.227994, "Jer 7:32, Jer 19:6", 0, ""], </v>
      </c>
    </row>
    <row r="1219" spans="1:15">
      <c r="A1219" t="s">
        <v>2840</v>
      </c>
      <c r="C1219">
        <v>31.825731000000001</v>
      </c>
      <c r="D1219">
        <v>34.989013</v>
      </c>
      <c r="E1219" t="s">
        <v>2841</v>
      </c>
      <c r="F1219" t="s">
        <v>2842</v>
      </c>
      <c r="G1219" s="1">
        <v>1218</v>
      </c>
      <c r="H1219" s="1" t="str">
        <f t="shared" si="79"/>
        <v/>
      </c>
      <c r="I1219" s="1" t="str">
        <f t="shared" si="80"/>
        <v/>
      </c>
      <c r="J1219" s="1" t="str">
        <f t="shared" si="78"/>
        <v/>
      </c>
      <c r="K1219">
        <v>31.825731000000001</v>
      </c>
      <c r="L1219">
        <v>34.989013</v>
      </c>
      <c r="M1219" s="1">
        <f>IF(J1219="",0,1)</f>
        <v>0</v>
      </c>
      <c r="N1219" s="1">
        <f t="shared" ref="N1219:N1275" si="81">IF(AND(K1219&lt;&gt;"",L1219&lt;&gt;""),1,0)</f>
        <v>1</v>
      </c>
      <c r="O1219" t="str">
        <f>IF(N1219=1,CONCATENATE("["&amp;G1219&amp;", "&amp;""""&amp;A1219&amp;""""&amp;", "&amp;K1219&amp;", "&amp;L1219&amp;", "&amp;""""&amp;E1219&amp;""""&amp;", "&amp;M1219&amp;", "&amp;""""&amp;J1219&amp;""""&amp;"], "),"")</f>
        <v xml:space="preserve">[1218, "Valley of Sorek", 31.825731, 34.989013, "Judg 16:4", 0, ""], </v>
      </c>
    </row>
    <row r="1220" spans="1:15">
      <c r="A1220" t="s">
        <v>2843</v>
      </c>
      <c r="B1220" t="s">
        <v>1447</v>
      </c>
      <c r="C1220">
        <v>32.199982985310697</v>
      </c>
      <c r="D1220">
        <v>35.6333130338963</v>
      </c>
      <c r="E1220" t="s">
        <v>2844</v>
      </c>
      <c r="G1220" s="1">
        <v>1219</v>
      </c>
      <c r="H1220" s="1" t="str">
        <f t="shared" si="79"/>
        <v/>
      </c>
      <c r="I1220" s="1" t="str">
        <f t="shared" si="80"/>
        <v/>
      </c>
      <c r="J1220" s="1" t="str">
        <f t="shared" si="78"/>
        <v/>
      </c>
      <c r="K1220">
        <v>32.199982990000002</v>
      </c>
      <c r="L1220">
        <v>35.633313029999997</v>
      </c>
      <c r="M1220" s="1">
        <f>IF(J1220="",0,1)</f>
        <v>0</v>
      </c>
      <c r="N1220" s="1">
        <f t="shared" si="81"/>
        <v>1</v>
      </c>
      <c r="O1220" t="str">
        <f>IF(N1220=1,CONCATENATE("["&amp;G1220&amp;", "&amp;""""&amp;A1220&amp;""""&amp;", "&amp;K1220&amp;", "&amp;L1220&amp;", "&amp;""""&amp;E1220&amp;""""&amp;", "&amp;M1220&amp;", "&amp;""""&amp;J1220&amp;""""&amp;"], "),"")</f>
        <v xml:space="preserve">[1219, "Valley of Succoth", 32.19998299, 35.63331303, "Ps 108:7", 0, ""], </v>
      </c>
    </row>
    <row r="1221" spans="1:15">
      <c r="A1221" t="s">
        <v>2845</v>
      </c>
      <c r="C1221">
        <v>31.936283</v>
      </c>
      <c r="D1221">
        <v>35.424835999999999</v>
      </c>
      <c r="E1221" t="s">
        <v>2846</v>
      </c>
      <c r="F1221" t="s">
        <v>2847</v>
      </c>
      <c r="G1221" s="1">
        <v>1220</v>
      </c>
      <c r="H1221" s="1" t="str">
        <f t="shared" si="79"/>
        <v/>
      </c>
      <c r="I1221" s="1" t="str">
        <f t="shared" si="80"/>
        <v/>
      </c>
      <c r="J1221" s="1" t="str">
        <f t="shared" si="78"/>
        <v/>
      </c>
      <c r="K1221">
        <v>31.936283</v>
      </c>
      <c r="L1221">
        <v>35.424835999999999</v>
      </c>
      <c r="M1221" s="1">
        <f>IF(J1221="",0,1)</f>
        <v>0</v>
      </c>
      <c r="N1221" s="1">
        <f t="shared" si="81"/>
        <v>1</v>
      </c>
      <c r="O1221" t="str">
        <f>IF(N1221=1,CONCATENATE("["&amp;G1221&amp;", "&amp;""""&amp;A1221&amp;""""&amp;", "&amp;K1221&amp;", "&amp;L1221&amp;", "&amp;""""&amp;E1221&amp;""""&amp;", "&amp;M1221&amp;", "&amp;""""&amp;J1221&amp;""""&amp;"], "),"")</f>
        <v xml:space="preserve">[1220, "Valley of Zeboim", 31.936283, 35.424836, "1 Sam 13:18", 0, ""], </v>
      </c>
    </row>
    <row r="1222" spans="1:15">
      <c r="A1222" t="s">
        <v>2848</v>
      </c>
      <c r="C1222">
        <v>31.615197999999999</v>
      </c>
      <c r="D1222">
        <v>34.910085000000002</v>
      </c>
      <c r="E1222" t="s">
        <v>2849</v>
      </c>
      <c r="G1222" s="1">
        <v>1221</v>
      </c>
      <c r="H1222" s="1" t="str">
        <f t="shared" si="79"/>
        <v/>
      </c>
      <c r="I1222" s="1" t="str">
        <f t="shared" si="80"/>
        <v/>
      </c>
      <c r="J1222" s="1" t="str">
        <f t="shared" si="78"/>
        <v/>
      </c>
      <c r="K1222">
        <v>31.615197999999999</v>
      </c>
      <c r="L1222">
        <v>34.910085000000002</v>
      </c>
      <c r="M1222" s="1">
        <f>IF(J1222="",0,1)</f>
        <v>0</v>
      </c>
      <c r="N1222" s="1">
        <f t="shared" si="81"/>
        <v>1</v>
      </c>
      <c r="O1222" t="str">
        <f>IF(N1222=1,CONCATENATE("["&amp;G1222&amp;", "&amp;""""&amp;A1222&amp;""""&amp;", "&amp;K1222&amp;", "&amp;L1222&amp;", "&amp;""""&amp;E1222&amp;""""&amp;", "&amp;M1222&amp;", "&amp;""""&amp;J1222&amp;""""&amp;"], "),"")</f>
        <v xml:space="preserve">[1221, "Valley of Zephathah", 31.615198, 34.910085, "2 Chr 14:10", 0, ""], </v>
      </c>
    </row>
    <row r="1223" spans="1:15">
      <c r="A1223" t="s">
        <v>2850</v>
      </c>
      <c r="B1223" t="s">
        <v>2363</v>
      </c>
      <c r="C1223">
        <v>30.884128</v>
      </c>
      <c r="D1223">
        <v>35.897632999999999</v>
      </c>
      <c r="E1223" t="s">
        <v>2851</v>
      </c>
      <c r="G1223" s="1">
        <v>1222</v>
      </c>
      <c r="H1223" s="1" t="str">
        <f t="shared" si="79"/>
        <v/>
      </c>
      <c r="I1223" s="1" t="str">
        <f t="shared" si="80"/>
        <v/>
      </c>
      <c r="J1223" s="1" t="str">
        <f t="shared" si="78"/>
        <v/>
      </c>
      <c r="K1223">
        <v>30.884128</v>
      </c>
      <c r="L1223">
        <v>35.897632999999999</v>
      </c>
      <c r="M1223" s="1">
        <f>IF(J1223="",0,1)</f>
        <v>0</v>
      </c>
      <c r="N1223" s="1">
        <f t="shared" si="81"/>
        <v>1</v>
      </c>
      <c r="O1223" t="str">
        <f>IF(N1223=1,CONCATENATE("["&amp;G1223&amp;", "&amp;""""&amp;A1223&amp;""""&amp;", "&amp;K1223&amp;", "&amp;L1223&amp;", "&amp;""""&amp;E1223&amp;""""&amp;", "&amp;M1223&amp;", "&amp;""""&amp;J1223&amp;""""&amp;"], "),"")</f>
        <v xml:space="preserve">[1222, "Valley of Zered", 30.884128, 35.897633, "Num 21:12", 0, ""], </v>
      </c>
    </row>
    <row r="1224" spans="1:15">
      <c r="A1224" t="s">
        <v>2852</v>
      </c>
      <c r="B1224" t="s">
        <v>253</v>
      </c>
      <c r="C1224">
        <v>31.428799999999999</v>
      </c>
      <c r="D1224">
        <v>35.677008999999998</v>
      </c>
      <c r="E1224" t="s">
        <v>2853</v>
      </c>
      <c r="G1224" s="1">
        <v>1223</v>
      </c>
      <c r="H1224" s="1" t="str">
        <f t="shared" si="79"/>
        <v/>
      </c>
      <c r="I1224" s="1" t="str">
        <f t="shared" si="80"/>
        <v/>
      </c>
      <c r="J1224" s="1" t="str">
        <f t="shared" ref="J1224:J1275" si="82">IF(H1224&lt;&gt;"",H1224,IF(I1224&lt;&gt;"",I1224,""))</f>
        <v/>
      </c>
      <c r="K1224">
        <v>31.428799999999999</v>
      </c>
      <c r="L1224">
        <v>35.677008999999998</v>
      </c>
      <c r="M1224" s="1">
        <f>IF(J1224="",0,1)</f>
        <v>0</v>
      </c>
      <c r="N1224" s="1">
        <f t="shared" si="81"/>
        <v>1</v>
      </c>
      <c r="O1224" t="str">
        <f>IF(N1224=1,CONCATENATE("["&amp;G1224&amp;", "&amp;""""&amp;A1224&amp;""""&amp;", "&amp;K1224&amp;", "&amp;L1224&amp;", "&amp;""""&amp;E1224&amp;""""&amp;", "&amp;M1224&amp;", "&amp;""""&amp;J1224&amp;""""&amp;"], "),"")</f>
        <v xml:space="preserve">[1223, "Valley of the Arnon", 31.4288, 35.677009, "Deut 2:24, Deut 2:36, Deut 3:8, Deut 3:12, Deut 3:16, Deut 4:48, Josh 12:1, Josh 12:2, Josh 13:9, Josh 13:16, 2 Kgs 10:33", 0, ""], </v>
      </c>
    </row>
    <row r="1225" spans="1:15">
      <c r="A1225" t="s">
        <v>2854</v>
      </c>
      <c r="B1225" t="s">
        <v>2748</v>
      </c>
      <c r="C1225">
        <v>31.769079000000001</v>
      </c>
      <c r="D1225">
        <v>35.227994000000002</v>
      </c>
      <c r="E1225" t="s">
        <v>2855</v>
      </c>
      <c r="G1225" s="1">
        <v>1224</v>
      </c>
      <c r="H1225" s="1" t="str">
        <f t="shared" si="79"/>
        <v/>
      </c>
      <c r="I1225" s="1" t="str">
        <f t="shared" si="80"/>
        <v/>
      </c>
      <c r="J1225" s="1" t="str">
        <f t="shared" si="82"/>
        <v/>
      </c>
      <c r="K1225">
        <v>31.769079000000001</v>
      </c>
      <c r="L1225">
        <v>35.227994000000002</v>
      </c>
      <c r="M1225" s="1">
        <f>IF(J1225="",0,1)</f>
        <v>0</v>
      </c>
      <c r="N1225" s="1">
        <f t="shared" si="81"/>
        <v>1</v>
      </c>
      <c r="O1225" t="str">
        <f>IF(N1225=1,CONCATENATE("["&amp;G1225&amp;", "&amp;""""&amp;A1225&amp;""""&amp;", "&amp;K1225&amp;", "&amp;L1225&amp;", "&amp;""""&amp;E1225&amp;""""&amp;", "&amp;M1225&amp;", "&amp;""""&amp;J1225&amp;""""&amp;"], "),"")</f>
        <v xml:space="preserve">[1224, "Valley of the Son of Hinnom", 31.769079, 35.227994, "Josh 15:8, Josh 18:16, 2 Kgs 23:10, 2 Chr 28:3, 2 Chr 33:6, Jer 7:31, Jer 7:32, Jer 19:2, Jer 19:6, Jer 32:35", 0, ""], </v>
      </c>
    </row>
    <row r="1226" spans="1:15">
      <c r="A1226" t="s">
        <v>2856</v>
      </c>
      <c r="B1226" t="s">
        <v>136</v>
      </c>
      <c r="C1226" t="s">
        <v>1355</v>
      </c>
      <c r="D1226" t="s">
        <v>1356</v>
      </c>
      <c r="E1226" t="s">
        <v>2857</v>
      </c>
      <c r="G1226" s="1">
        <v>1225</v>
      </c>
      <c r="H1226" s="1" t="str">
        <f t="shared" si="79"/>
        <v>~</v>
      </c>
      <c r="I1226" s="1" t="str">
        <f t="shared" si="80"/>
        <v/>
      </c>
      <c r="J1226" s="1" t="str">
        <f t="shared" si="82"/>
        <v>~</v>
      </c>
      <c r="K1226">
        <v>31.496845137106</v>
      </c>
      <c r="L1226">
        <v>35.7828410529699</v>
      </c>
      <c r="M1226" s="1">
        <f>IF(J1226="",0,1)</f>
        <v>1</v>
      </c>
      <c r="N1226" s="1">
        <f t="shared" si="81"/>
        <v>1</v>
      </c>
      <c r="O1226" t="str">
        <f>IF(N1226=1,CONCATENATE("["&amp;G1226&amp;", "&amp;""""&amp;A1226&amp;""""&amp;", "&amp;K1226&amp;", "&amp;L1226&amp;", "&amp;""""&amp;E1226&amp;""""&amp;", "&amp;M1226&amp;", "&amp;""""&amp;J1226&amp;""""&amp;"], "),"")</f>
        <v xml:space="preserve">[1225, "Valley of the Travelers", 31.496845137106, 35.7828410529699, "Ezek 39:11", 1, "~"], </v>
      </c>
    </row>
    <row r="1227" spans="1:15">
      <c r="A1227" t="s">
        <v>2858</v>
      </c>
      <c r="B1227" t="s">
        <v>2349</v>
      </c>
      <c r="C1227" t="s">
        <v>2859</v>
      </c>
      <c r="D1227" t="s">
        <v>2860</v>
      </c>
      <c r="E1227" t="s">
        <v>2626</v>
      </c>
      <c r="G1227" s="1">
        <v>1226</v>
      </c>
      <c r="H1227" s="1" t="str">
        <f t="shared" si="79"/>
        <v>~</v>
      </c>
      <c r="I1227" s="1" t="str">
        <f t="shared" si="80"/>
        <v/>
      </c>
      <c r="J1227" s="1" t="str">
        <f t="shared" si="82"/>
        <v>~</v>
      </c>
      <c r="K1227">
        <v>27.088473</v>
      </c>
      <c r="L1227">
        <v>34.771729000000001</v>
      </c>
      <c r="M1227" s="1">
        <f>IF(J1227="",0,1)</f>
        <v>1</v>
      </c>
      <c r="N1227" s="1">
        <f t="shared" si="81"/>
        <v>1</v>
      </c>
      <c r="O1227" t="str">
        <f>IF(N1227=1,CONCATENATE("["&amp;G1227&amp;", "&amp;""""&amp;A1227&amp;""""&amp;", "&amp;K1227&amp;", "&amp;L1227&amp;", "&amp;""""&amp;E1227&amp;""""&amp;", "&amp;M1227&amp;", "&amp;""""&amp;J1227&amp;""""&amp;"], "),"")</f>
        <v xml:space="preserve">[1226, "Waheb", 27.088473, 34.771729, "Num 21:14", 1, "~"], </v>
      </c>
    </row>
    <row r="1228" spans="1:15">
      <c r="A1228" t="s">
        <v>2861</v>
      </c>
      <c r="B1228" t="s">
        <v>2748</v>
      </c>
      <c r="C1228" t="s">
        <v>2862</v>
      </c>
      <c r="D1228" t="s">
        <v>2863</v>
      </c>
      <c r="E1228" t="s">
        <v>2864</v>
      </c>
      <c r="G1228" s="1">
        <v>1227</v>
      </c>
      <c r="H1228" s="1" t="str">
        <f t="shared" si="79"/>
        <v>~</v>
      </c>
      <c r="I1228" s="1" t="str">
        <f t="shared" si="80"/>
        <v/>
      </c>
      <c r="J1228" s="1" t="str">
        <f t="shared" si="82"/>
        <v>~</v>
      </c>
      <c r="K1228">
        <v>31.769079000000001</v>
      </c>
      <c r="L1228">
        <v>35.227994000000002</v>
      </c>
      <c r="M1228" s="1">
        <f>IF(J1228="",0,1)</f>
        <v>1</v>
      </c>
      <c r="N1228" s="1">
        <f t="shared" si="81"/>
        <v>1</v>
      </c>
      <c r="O1228" t="str">
        <f>IF(N1228=1,CONCATENATE("["&amp;G1228&amp;", "&amp;""""&amp;A1228&amp;""""&amp;", "&amp;K1228&amp;", "&amp;L1228&amp;", "&amp;""""&amp;E1228&amp;""""&amp;", "&amp;M1228&amp;", "&amp;""""&amp;J1228&amp;""""&amp;"], "),"")</f>
        <v xml:space="preserve">[1227, "Washer's Field", 31.769079, 35.227994, "2 Kgs 18:17, Isa 7:3, Isa 36:2", 1, "~"], </v>
      </c>
    </row>
    <row r="1229" spans="1:15">
      <c r="A1229" t="s">
        <v>2865</v>
      </c>
      <c r="B1229" t="s">
        <v>114</v>
      </c>
      <c r="C1229" t="s">
        <v>184</v>
      </c>
      <c r="D1229" t="s">
        <v>185</v>
      </c>
      <c r="E1229" t="s">
        <v>2866</v>
      </c>
      <c r="G1229" s="1">
        <v>1228</v>
      </c>
      <c r="H1229" s="1" t="str">
        <f t="shared" ref="H1229:H1275" si="83">IF(ISNUMBER(LEFT(C1229,1)*1),"",LEFT(C1229,1))</f>
        <v>&lt;</v>
      </c>
      <c r="I1229" s="1" t="str">
        <f t="shared" ref="I1229:I1275" si="84">IF(ISNUMBER(RIGHT(C1229,1)*1),"",RIGHT(C1229,1))</f>
        <v/>
      </c>
      <c r="J1229" s="1" t="str">
        <f t="shared" si="82"/>
        <v>&lt;</v>
      </c>
      <c r="K1229">
        <v>31.777443999999999</v>
      </c>
      <c r="L1229">
        <v>35.234935</v>
      </c>
      <c r="M1229" s="1">
        <f>IF(J1229="",0,1)</f>
        <v>1</v>
      </c>
      <c r="N1229" s="1">
        <f t="shared" si="81"/>
        <v>1</v>
      </c>
      <c r="O1229" t="str">
        <f>IF(N1229=1,CONCATENATE("["&amp;G1229&amp;", "&amp;""""&amp;A1229&amp;""""&amp;", "&amp;K1229&amp;", "&amp;L1229&amp;", "&amp;""""&amp;E1229&amp;""""&amp;", "&amp;M1229&amp;", "&amp;""""&amp;J1229&amp;""""&amp;"], "),"")</f>
        <v xml:space="preserve">[1228, "Water Gate", 31.777444, 35.234935, "Neh 3:26, Neh 8:1, Neh 8:3, Neh 8:16, Neh 12:37", 1, "&lt;"], </v>
      </c>
    </row>
    <row r="1230" spans="1:15">
      <c r="A1230" t="s">
        <v>2867</v>
      </c>
      <c r="B1230" t="s">
        <v>114</v>
      </c>
      <c r="C1230" t="s">
        <v>115</v>
      </c>
      <c r="D1230" t="s">
        <v>116</v>
      </c>
      <c r="E1230" t="s">
        <v>2868</v>
      </c>
      <c r="F1230" t="s">
        <v>2869</v>
      </c>
      <c r="G1230" s="1">
        <v>1229</v>
      </c>
      <c r="H1230" s="1" t="str">
        <f t="shared" si="83"/>
        <v>~</v>
      </c>
      <c r="I1230" s="1" t="str">
        <f t="shared" si="84"/>
        <v/>
      </c>
      <c r="J1230" s="1" t="str">
        <f t="shared" si="82"/>
        <v>~</v>
      </c>
      <c r="K1230">
        <v>31.777443999999999</v>
      </c>
      <c r="L1230">
        <v>35.234935</v>
      </c>
      <c r="M1230" s="1">
        <f>IF(J1230="",0,1)</f>
        <v>1</v>
      </c>
      <c r="N1230" s="1">
        <f t="shared" si="81"/>
        <v>1</v>
      </c>
      <c r="O1230" t="str">
        <f>IF(N1230=1,CONCATENATE("["&amp;G1230&amp;", "&amp;""""&amp;A1230&amp;""""&amp;", "&amp;K1230&amp;", "&amp;L1230&amp;", "&amp;""""&amp;E1230&amp;""""&amp;", "&amp;M1230&amp;", "&amp;""""&amp;J1230&amp;""""&amp;"], "),"")</f>
        <v xml:space="preserve">[1229, "Way of Holiness", 31.777444, 35.234935, "Isa 35:8", 1, "~"], </v>
      </c>
    </row>
    <row r="1231" spans="1:15">
      <c r="A1231" t="s">
        <v>2870</v>
      </c>
      <c r="B1231" t="s">
        <v>835</v>
      </c>
      <c r="C1231" t="s">
        <v>836</v>
      </c>
      <c r="D1231" t="s">
        <v>837</v>
      </c>
      <c r="E1231" t="s">
        <v>2871</v>
      </c>
      <c r="G1231" s="1">
        <v>1230</v>
      </c>
      <c r="H1231" s="1" t="str">
        <f t="shared" si="83"/>
        <v>~</v>
      </c>
      <c r="I1231" s="1" t="str">
        <f t="shared" si="84"/>
        <v/>
      </c>
      <c r="J1231" s="1" t="str">
        <f t="shared" si="82"/>
        <v>~</v>
      </c>
      <c r="K1231">
        <v>31.461525361647599</v>
      </c>
      <c r="L1231">
        <v>35.392411082423401</v>
      </c>
      <c r="M1231" s="1">
        <f>IF(J1231="",0,1)</f>
        <v>1</v>
      </c>
      <c r="N1231" s="1">
        <f t="shared" si="81"/>
        <v>1</v>
      </c>
      <c r="O1231" t="str">
        <f>IF(N1231=1,CONCATENATE("["&amp;G1231&amp;", "&amp;""""&amp;A1231&amp;""""&amp;", "&amp;K1231&amp;", "&amp;L1231&amp;", "&amp;""""&amp;E1231&amp;""""&amp;", "&amp;M1231&amp;", "&amp;""""&amp;J1231&amp;""""&amp;"], "),"")</f>
        <v xml:space="preserve">[1230, "Wildgoats' Rocks", 31.4615253616476, 35.3924110824234, "1 Sam 24:2", 1, "~"], </v>
      </c>
    </row>
    <row r="1232" spans="1:15">
      <c r="A1232" t="s">
        <v>2872</v>
      </c>
      <c r="C1232">
        <v>33.088748000000002</v>
      </c>
      <c r="D1232">
        <v>35.414110999999998</v>
      </c>
      <c r="E1232" t="s">
        <v>1482</v>
      </c>
      <c r="F1232" t="s">
        <v>2873</v>
      </c>
      <c r="G1232" s="1">
        <v>1231</v>
      </c>
      <c r="H1232" s="1" t="str">
        <f t="shared" si="83"/>
        <v/>
      </c>
      <c r="I1232" s="1" t="str">
        <f t="shared" si="84"/>
        <v/>
      </c>
      <c r="J1232" s="1" t="str">
        <f t="shared" si="82"/>
        <v/>
      </c>
      <c r="K1232">
        <v>33.088748000000002</v>
      </c>
      <c r="L1232">
        <v>35.414110999999998</v>
      </c>
      <c r="M1232" s="1">
        <f>IF(J1232="",0,1)</f>
        <v>0</v>
      </c>
      <c r="N1232" s="1">
        <f t="shared" si="81"/>
        <v>1</v>
      </c>
      <c r="O1232" t="str">
        <f>IF(N1232=1,CONCATENATE("["&amp;G1232&amp;", "&amp;""""&amp;A1232&amp;""""&amp;", "&amp;K1232&amp;", "&amp;L1232&amp;", "&amp;""""&amp;E1232&amp;""""&amp;", "&amp;M1232&amp;", "&amp;""""&amp;J1232&amp;""""&amp;"], "),"")</f>
        <v xml:space="preserve">[1231, "Yiron", 33.088748, 35.414111, "Josh 19:38", 0, ""], </v>
      </c>
    </row>
    <row r="1233" spans="1:15">
      <c r="A1233" t="s">
        <v>2874</v>
      </c>
      <c r="B1233" t="s">
        <v>581</v>
      </c>
      <c r="C1233" t="s">
        <v>582</v>
      </c>
      <c r="D1233" t="s">
        <v>583</v>
      </c>
      <c r="E1233" t="s">
        <v>584</v>
      </c>
      <c r="G1233" s="1">
        <v>1232</v>
      </c>
      <c r="H1233" s="1" t="str">
        <f t="shared" si="83"/>
        <v>~</v>
      </c>
      <c r="I1233" s="1" t="str">
        <f t="shared" si="84"/>
        <v/>
      </c>
      <c r="J1233" s="1" t="str">
        <f t="shared" si="82"/>
        <v>~</v>
      </c>
      <c r="K1233">
        <v>31.743718999999999</v>
      </c>
      <c r="L1233">
        <v>34.694006000000002</v>
      </c>
      <c r="M1233" s="1">
        <f>IF(J1233="",0,1)</f>
        <v>1</v>
      </c>
      <c r="N1233" s="1">
        <f t="shared" si="81"/>
        <v>1</v>
      </c>
      <c r="O1233" t="str">
        <f>IF(N1233=1,CONCATENATE("["&amp;G1233&amp;", "&amp;""""&amp;A1233&amp;""""&amp;", "&amp;K1233&amp;", "&amp;L1233&amp;", "&amp;""""&amp;E1233&amp;""""&amp;", "&amp;M1233&amp;", "&amp;""""&amp;J1233&amp;""""&amp;"], "),"")</f>
        <v xml:space="preserve">[1232, "Zaanan", 31.743719, 34.694006, "Mic 1:11", 1, "~"], </v>
      </c>
    </row>
    <row r="1234" spans="1:15">
      <c r="A1234" t="s">
        <v>2875</v>
      </c>
      <c r="B1234" t="s">
        <v>1691</v>
      </c>
      <c r="C1234" t="s">
        <v>2876</v>
      </c>
      <c r="D1234" t="s">
        <v>2877</v>
      </c>
      <c r="E1234" t="s">
        <v>2878</v>
      </c>
      <c r="G1234" s="1">
        <v>1233</v>
      </c>
      <c r="H1234" s="1" t="str">
        <f t="shared" si="83"/>
        <v>~</v>
      </c>
      <c r="I1234" s="1" t="str">
        <f t="shared" si="84"/>
        <v/>
      </c>
      <c r="J1234" s="1" t="str">
        <f t="shared" si="82"/>
        <v>~</v>
      </c>
      <c r="K1234">
        <v>33.112983574860998</v>
      </c>
      <c r="L1234">
        <v>35.533613341502203</v>
      </c>
      <c r="M1234" s="1">
        <f>IF(J1234="",0,1)</f>
        <v>1</v>
      </c>
      <c r="N1234" s="1">
        <f t="shared" si="81"/>
        <v>1</v>
      </c>
      <c r="O1234" t="str">
        <f>IF(N1234=1,CONCATENATE("["&amp;G1234&amp;", "&amp;""""&amp;A1234&amp;""""&amp;", "&amp;K1234&amp;", "&amp;L1234&amp;", "&amp;""""&amp;E1234&amp;""""&amp;", "&amp;M1234&amp;", "&amp;""""&amp;J1234&amp;""""&amp;"], "),"")</f>
        <v xml:space="preserve">[1233, "Zaanannim", 33.112983574861, 35.5336133415022, "Josh 19:33, Judg 4:11", 1, "~"], </v>
      </c>
    </row>
    <row r="1235" spans="1:15">
      <c r="A1235" t="s">
        <v>2879</v>
      </c>
      <c r="B1235" t="s">
        <v>494</v>
      </c>
      <c r="C1235">
        <v>30.926522530165499</v>
      </c>
      <c r="D1235">
        <v>35.419060694783198</v>
      </c>
      <c r="E1235" t="s">
        <v>2880</v>
      </c>
      <c r="G1235" s="1">
        <v>1234</v>
      </c>
      <c r="H1235" s="1" t="str">
        <f t="shared" si="83"/>
        <v/>
      </c>
      <c r="I1235" s="1" t="str">
        <f t="shared" si="84"/>
        <v/>
      </c>
      <c r="J1235" s="1" t="str">
        <f t="shared" si="82"/>
        <v/>
      </c>
      <c r="K1235">
        <v>30.92652253</v>
      </c>
      <c r="L1235">
        <v>35.419060690000002</v>
      </c>
      <c r="M1235" s="1">
        <f>IF(J1235="",0,1)</f>
        <v>0</v>
      </c>
      <c r="N1235" s="1">
        <f t="shared" si="81"/>
        <v>1</v>
      </c>
      <c r="O1235" t="str">
        <f>IF(N1235=1,CONCATENATE("["&amp;G1235&amp;", "&amp;""""&amp;A1235&amp;""""&amp;", "&amp;K1235&amp;", "&amp;L1235&amp;", "&amp;""""&amp;E1235&amp;""""&amp;", "&amp;M1235&amp;", "&amp;""""&amp;J1235&amp;""""&amp;"], "),"")</f>
        <v xml:space="preserve">[1234, "Zair", 30.92652253, 35.41906069, "2 Kgs 8:21", 0, ""], </v>
      </c>
    </row>
    <row r="1236" spans="1:15">
      <c r="A1236" t="s">
        <v>2881</v>
      </c>
      <c r="B1236" t="s">
        <v>2039</v>
      </c>
      <c r="C1236">
        <v>32.232938137612599</v>
      </c>
      <c r="D1236">
        <v>35.273041800363899</v>
      </c>
      <c r="E1236" t="s">
        <v>2882</v>
      </c>
      <c r="G1236" s="1">
        <v>1235</v>
      </c>
      <c r="H1236" s="1" t="str">
        <f t="shared" si="83"/>
        <v/>
      </c>
      <c r="I1236" s="1" t="str">
        <f t="shared" si="84"/>
        <v/>
      </c>
      <c r="J1236" s="1" t="str">
        <f t="shared" si="82"/>
        <v/>
      </c>
      <c r="K1236">
        <v>32.232938140000002</v>
      </c>
      <c r="L1236">
        <v>35.273041800000001</v>
      </c>
      <c r="M1236" s="1">
        <f>IF(J1236="",0,1)</f>
        <v>0</v>
      </c>
      <c r="N1236" s="1">
        <f t="shared" si="81"/>
        <v>1</v>
      </c>
      <c r="O1236" t="str">
        <f>IF(N1236=1,CONCATENATE("["&amp;G1236&amp;", "&amp;""""&amp;A1236&amp;""""&amp;", "&amp;K1236&amp;", "&amp;L1236&amp;", "&amp;""""&amp;E1236&amp;""""&amp;", "&amp;M1236&amp;", "&amp;""""&amp;J1236&amp;""""&amp;"], "),"")</f>
        <v xml:space="preserve">[1235, "Zalmon", 32.23293814, 35.2730418, "Ps 68:14", 0, ""], </v>
      </c>
    </row>
    <row r="1237" spans="1:15">
      <c r="A1237" t="s">
        <v>2883</v>
      </c>
      <c r="B1237" t="s">
        <v>136</v>
      </c>
      <c r="C1237" t="s">
        <v>1355</v>
      </c>
      <c r="D1237" t="s">
        <v>1356</v>
      </c>
      <c r="E1237" t="s">
        <v>2884</v>
      </c>
      <c r="G1237" s="1">
        <v>1236</v>
      </c>
      <c r="H1237" s="1" t="str">
        <f t="shared" si="83"/>
        <v>~</v>
      </c>
      <c r="I1237" s="1" t="str">
        <f t="shared" si="84"/>
        <v/>
      </c>
      <c r="J1237" s="1" t="str">
        <f t="shared" si="82"/>
        <v>~</v>
      </c>
      <c r="K1237">
        <v>31.496845137106</v>
      </c>
      <c r="L1237">
        <v>35.7828410529699</v>
      </c>
      <c r="M1237" s="1">
        <f>IF(J1237="",0,1)</f>
        <v>1</v>
      </c>
      <c r="N1237" s="1">
        <f t="shared" si="81"/>
        <v>1</v>
      </c>
      <c r="O1237" t="str">
        <f>IF(N1237=1,CONCATENATE("["&amp;G1237&amp;", "&amp;""""&amp;A1237&amp;""""&amp;", "&amp;K1237&amp;", "&amp;L1237&amp;", "&amp;""""&amp;E1237&amp;""""&amp;", "&amp;M1237&amp;", "&amp;""""&amp;J1237&amp;""""&amp;"], "),"")</f>
        <v xml:space="preserve">[1236, "Zalmonah", 31.496845137106, 35.7828410529699, "Num 33:41, Num 33:42", 1, "~"], </v>
      </c>
    </row>
    <row r="1238" spans="1:15">
      <c r="A1238" t="s">
        <v>2885</v>
      </c>
      <c r="C1238">
        <v>31.716667000000001</v>
      </c>
      <c r="D1238">
        <v>35</v>
      </c>
      <c r="E1238" t="s">
        <v>2886</v>
      </c>
      <c r="G1238" s="1">
        <v>1237</v>
      </c>
      <c r="H1238" s="1" t="str">
        <f t="shared" si="83"/>
        <v/>
      </c>
      <c r="I1238" s="1" t="str">
        <f t="shared" si="84"/>
        <v/>
      </c>
      <c r="J1238" s="1" t="str">
        <f t="shared" si="82"/>
        <v/>
      </c>
      <c r="K1238">
        <v>31.716667000000001</v>
      </c>
      <c r="L1238">
        <v>35</v>
      </c>
      <c r="M1238" s="1">
        <f>IF(J1238="",0,1)</f>
        <v>0</v>
      </c>
      <c r="N1238" s="1">
        <f t="shared" si="81"/>
        <v>1</v>
      </c>
      <c r="O1238" t="str">
        <f>IF(N1238=1,CONCATENATE("["&amp;G1238&amp;", "&amp;""""&amp;A1238&amp;""""&amp;", "&amp;K1238&amp;", "&amp;L1238&amp;", "&amp;""""&amp;E1238&amp;""""&amp;", "&amp;M1238&amp;", "&amp;""""&amp;J1238&amp;""""&amp;"], "),"")</f>
        <v xml:space="preserve">[1237, "Zanoah 1", 31.716667, 35, "Josh 15:34, Neh 3:13, Neh 11:30", 0, ""], </v>
      </c>
    </row>
    <row r="1239" spans="1:15">
      <c r="A1239" t="s">
        <v>1624</v>
      </c>
      <c r="C1239">
        <v>31.366667</v>
      </c>
      <c r="D1239">
        <v>35</v>
      </c>
      <c r="E1239" t="s">
        <v>1627</v>
      </c>
      <c r="G1239" s="1">
        <v>1238</v>
      </c>
      <c r="H1239" s="1" t="str">
        <f t="shared" si="83"/>
        <v/>
      </c>
      <c r="I1239" s="1" t="str">
        <f t="shared" si="84"/>
        <v/>
      </c>
      <c r="J1239" s="1" t="str">
        <f t="shared" si="82"/>
        <v/>
      </c>
      <c r="K1239">
        <v>31.366667</v>
      </c>
      <c r="L1239">
        <v>35</v>
      </c>
      <c r="M1239" s="1">
        <f>IF(J1239="",0,1)</f>
        <v>0</v>
      </c>
      <c r="N1239" s="1">
        <f t="shared" si="81"/>
        <v>1</v>
      </c>
      <c r="O1239" t="str">
        <f>IF(N1239=1,CONCATENATE("["&amp;G1239&amp;", "&amp;""""&amp;A1239&amp;""""&amp;", "&amp;K1239&amp;", "&amp;L1239&amp;", "&amp;""""&amp;E1239&amp;""""&amp;", "&amp;M1239&amp;", "&amp;""""&amp;J1239&amp;""""&amp;"], "),"")</f>
        <v xml:space="preserve">[1238, "Zanoah 2", 31.366667, 35, "Josh 15:56", 0, ""], </v>
      </c>
    </row>
    <row r="1240" spans="1:15">
      <c r="A1240" t="s">
        <v>2887</v>
      </c>
      <c r="C1240">
        <v>32.23771</v>
      </c>
      <c r="D1240">
        <v>35.585864999999998</v>
      </c>
      <c r="E1240" t="s">
        <v>2888</v>
      </c>
      <c r="F1240" t="s">
        <v>2889</v>
      </c>
      <c r="G1240" s="1">
        <v>1239</v>
      </c>
      <c r="H1240" s="1" t="str">
        <f t="shared" si="83"/>
        <v/>
      </c>
      <c r="I1240" s="1" t="str">
        <f t="shared" si="84"/>
        <v/>
      </c>
      <c r="J1240" s="1" t="str">
        <f t="shared" si="82"/>
        <v/>
      </c>
      <c r="K1240">
        <v>32.23771</v>
      </c>
      <c r="L1240">
        <v>35.585864999999998</v>
      </c>
      <c r="M1240" s="1">
        <f>IF(J1240="",0,1)</f>
        <v>0</v>
      </c>
      <c r="N1240" s="1">
        <f t="shared" si="81"/>
        <v>1</v>
      </c>
      <c r="O1240" t="str">
        <f>IF(N1240=1,CONCATENATE("["&amp;G1240&amp;", "&amp;""""&amp;A1240&amp;""""&amp;", "&amp;K1240&amp;", "&amp;L1240&amp;", "&amp;""""&amp;E1240&amp;""""&amp;", "&amp;M1240&amp;", "&amp;""""&amp;J1240&amp;""""&amp;"], "),"")</f>
        <v xml:space="preserve">[1239, "Zaphon", 32.23771, 35.585865, "Josh 13:27, Judg 12:1", 0, ""], </v>
      </c>
    </row>
    <row r="1241" spans="1:15">
      <c r="A1241" t="s">
        <v>2890</v>
      </c>
      <c r="C1241">
        <v>33.433300000000003</v>
      </c>
      <c r="D1241">
        <v>35.299999999999997</v>
      </c>
      <c r="E1241" t="s">
        <v>2891</v>
      </c>
      <c r="G1241" s="1">
        <v>1240</v>
      </c>
      <c r="H1241" s="1" t="str">
        <f t="shared" si="83"/>
        <v/>
      </c>
      <c r="I1241" s="1" t="str">
        <f t="shared" si="84"/>
        <v/>
      </c>
      <c r="J1241" s="1" t="str">
        <f t="shared" si="82"/>
        <v/>
      </c>
      <c r="K1241">
        <v>33.433300000000003</v>
      </c>
      <c r="L1241">
        <v>35.299999999999997</v>
      </c>
      <c r="M1241" s="1">
        <f>IF(J1241="",0,1)</f>
        <v>0</v>
      </c>
      <c r="N1241" s="1">
        <f t="shared" si="81"/>
        <v>1</v>
      </c>
      <c r="O1241" t="str">
        <f>IF(N1241=1,CONCATENATE("["&amp;G1241&amp;", "&amp;""""&amp;A1241&amp;""""&amp;", "&amp;K1241&amp;", "&amp;L1241&amp;", "&amp;""""&amp;E1241&amp;""""&amp;", "&amp;M1241&amp;", "&amp;""""&amp;J1241&amp;""""&amp;"], "),"")</f>
        <v xml:space="preserve">[1240, "Zarephath", 33.4333, 35.3, "1 Kgs 17:9, 1 Kgs 17:10, Obad 1:20, Luke 4:26", 0, ""], </v>
      </c>
    </row>
    <row r="1242" spans="1:15">
      <c r="A1242" t="s">
        <v>2892</v>
      </c>
      <c r="C1242">
        <v>32.267820999999998</v>
      </c>
      <c r="D1242">
        <v>35.576613000000002</v>
      </c>
      <c r="E1242" t="s">
        <v>2893</v>
      </c>
      <c r="F1242" t="s">
        <v>2894</v>
      </c>
      <c r="G1242" s="1">
        <v>1241</v>
      </c>
      <c r="H1242" s="1" t="str">
        <f t="shared" si="83"/>
        <v/>
      </c>
      <c r="I1242" s="1" t="str">
        <f t="shared" si="84"/>
        <v/>
      </c>
      <c r="J1242" s="1" t="str">
        <f t="shared" si="82"/>
        <v/>
      </c>
      <c r="K1242">
        <v>32.267820999999998</v>
      </c>
      <c r="L1242">
        <v>35.576613000000002</v>
      </c>
      <c r="M1242" s="1">
        <f>IF(J1242="",0,1)</f>
        <v>0</v>
      </c>
      <c r="N1242" s="1">
        <f t="shared" si="81"/>
        <v>1</v>
      </c>
      <c r="O1242" t="str">
        <f>IF(N1242=1,CONCATENATE("["&amp;G1242&amp;", "&amp;""""&amp;A1242&amp;""""&amp;", "&amp;K1242&amp;", "&amp;L1242&amp;", "&amp;""""&amp;E1242&amp;""""&amp;", "&amp;M1242&amp;", "&amp;""""&amp;J1242&amp;""""&amp;"], "),"")</f>
        <v xml:space="preserve">[1241, "Zarethan", 32.267821, 35.576613, "Josh 3:16, 1 Kgs 4:12, 1 Kgs 7:46", 0, ""], </v>
      </c>
    </row>
    <row r="1243" spans="1:15">
      <c r="A1243" t="s">
        <v>2895</v>
      </c>
      <c r="B1243" t="s">
        <v>78</v>
      </c>
      <c r="C1243" t="s">
        <v>2896</v>
      </c>
      <c r="D1243" t="s">
        <v>2897</v>
      </c>
      <c r="E1243" t="s">
        <v>79</v>
      </c>
      <c r="G1243" s="1">
        <v>1242</v>
      </c>
      <c r="H1243" s="1" t="str">
        <f t="shared" si="83"/>
        <v>~</v>
      </c>
      <c r="I1243" s="1" t="str">
        <f t="shared" si="84"/>
        <v/>
      </c>
      <c r="J1243" s="1" t="str">
        <f t="shared" si="82"/>
        <v>~</v>
      </c>
      <c r="K1243">
        <v>31.1194227016213</v>
      </c>
      <c r="L1243">
        <v>35.4125304919516</v>
      </c>
      <c r="M1243" s="1">
        <f>IF(J1243="",0,1)</f>
        <v>1</v>
      </c>
      <c r="N1243" s="1">
        <f t="shared" si="81"/>
        <v>1</v>
      </c>
      <c r="O1243" t="str">
        <f>IF(N1243=1,CONCATENATE("["&amp;G1243&amp;", "&amp;""""&amp;A1243&amp;""""&amp;", "&amp;K1243&amp;", "&amp;L1243&amp;", "&amp;""""&amp;E1243&amp;""""&amp;", "&amp;M1243&amp;", "&amp;""""&amp;J1243&amp;""""&amp;"], "),"")</f>
        <v xml:space="preserve">[1242, "Zeboiim", 31.1194227016213, 35.4125304919516, "Gen 10:19, Gen 14:2, Gen 14:8, Deut 29:23, Hos 11:8", 1, "~"], </v>
      </c>
    </row>
    <row r="1244" spans="1:15">
      <c r="A1244" t="s">
        <v>2898</v>
      </c>
      <c r="C1244">
        <v>31.101822402914799</v>
      </c>
      <c r="D1244">
        <v>35.476336565113698</v>
      </c>
      <c r="E1244" t="s">
        <v>1315</v>
      </c>
      <c r="G1244" s="1">
        <v>1243</v>
      </c>
      <c r="H1244" s="1" t="str">
        <f t="shared" si="83"/>
        <v/>
      </c>
      <c r="I1244" s="1" t="str">
        <f t="shared" si="84"/>
        <v/>
      </c>
      <c r="J1244" s="1" t="str">
        <f t="shared" si="82"/>
        <v/>
      </c>
      <c r="K1244">
        <v>31.1018224</v>
      </c>
      <c r="L1244">
        <v>35.476336570000001</v>
      </c>
      <c r="M1244" s="1">
        <f>IF(J1244="",0,1)</f>
        <v>0</v>
      </c>
      <c r="N1244" s="1">
        <f t="shared" si="81"/>
        <v>1</v>
      </c>
      <c r="O1244" t="str">
        <f>IF(N1244=1,CONCATENATE("["&amp;G1244&amp;", "&amp;""""&amp;A1244&amp;""""&amp;", "&amp;K1244&amp;", "&amp;L1244&amp;", "&amp;""""&amp;E1244&amp;""""&amp;", "&amp;M1244&amp;", "&amp;""""&amp;J1244&amp;""""&amp;"], "),"")</f>
        <v xml:space="preserve">[1243, "Zeboim", 31.1018224, 35.47633657, "Neh 11:34", 0, ""], </v>
      </c>
    </row>
    <row r="1245" spans="1:15">
      <c r="A1245" t="s">
        <v>2899</v>
      </c>
      <c r="C1245">
        <v>34.312570999999998</v>
      </c>
      <c r="D1245">
        <v>36.925483999999997</v>
      </c>
      <c r="E1245" t="s">
        <v>2900</v>
      </c>
      <c r="G1245" s="1">
        <v>1244</v>
      </c>
      <c r="H1245" s="1" t="str">
        <f t="shared" si="83"/>
        <v/>
      </c>
      <c r="I1245" s="1" t="str">
        <f t="shared" si="84"/>
        <v/>
      </c>
      <c r="J1245" s="1" t="str">
        <f t="shared" si="82"/>
        <v/>
      </c>
      <c r="K1245">
        <v>34.312570999999998</v>
      </c>
      <c r="L1245">
        <v>36.925483999999997</v>
      </c>
      <c r="M1245" s="1">
        <f>IF(J1245="",0,1)</f>
        <v>0</v>
      </c>
      <c r="N1245" s="1">
        <f t="shared" si="81"/>
        <v>1</v>
      </c>
      <c r="O1245" t="str">
        <f>IF(N1245=1,CONCATENATE("["&amp;G1245&amp;", "&amp;""""&amp;A1245&amp;""""&amp;", "&amp;K1245&amp;", "&amp;L1245&amp;", "&amp;""""&amp;E1245&amp;""""&amp;", "&amp;M1245&amp;", "&amp;""""&amp;J1245&amp;""""&amp;"], "),"")</f>
        <v xml:space="preserve">[1244, "Zedad", 34.312571, 36.925484, "Num 34:8, Ezek 47:15", 0, ""], </v>
      </c>
    </row>
    <row r="1246" spans="1:15">
      <c r="A1246" t="s">
        <v>2901</v>
      </c>
      <c r="B1246" t="s">
        <v>1318</v>
      </c>
      <c r="C1246" t="s">
        <v>2671</v>
      </c>
      <c r="D1246" t="s">
        <v>2672</v>
      </c>
      <c r="E1246" t="s">
        <v>2902</v>
      </c>
      <c r="G1246" s="1">
        <v>1245</v>
      </c>
      <c r="H1246" s="1" t="str">
        <f t="shared" si="83"/>
        <v>~</v>
      </c>
      <c r="I1246" s="1" t="str">
        <f t="shared" si="84"/>
        <v/>
      </c>
      <c r="J1246" s="1" t="str">
        <f t="shared" si="82"/>
        <v>~</v>
      </c>
      <c r="K1246">
        <v>31.792732999999998</v>
      </c>
      <c r="L1246">
        <v>35.196862000000003</v>
      </c>
      <c r="M1246" s="1">
        <f>IF(J1246="",0,1)</f>
        <v>1</v>
      </c>
      <c r="N1246" s="1">
        <f t="shared" si="81"/>
        <v>1</v>
      </c>
      <c r="O1246" t="str">
        <f>IF(N1246=1,CONCATENATE("["&amp;G1246&amp;", "&amp;""""&amp;A1246&amp;""""&amp;", "&amp;K1246&amp;", "&amp;L1246&amp;", "&amp;""""&amp;E1246&amp;""""&amp;", "&amp;M1246&amp;", "&amp;""""&amp;J1246&amp;""""&amp;"], "),"")</f>
        <v xml:space="preserve">[1245, "Zela", 31.792733, 35.196862, "Josh 18:28, 2 Sam 21:14", 1, "~"], </v>
      </c>
    </row>
    <row r="1247" spans="1:15">
      <c r="A1247" t="s">
        <v>2903</v>
      </c>
      <c r="C1247">
        <v>31.717666000000001</v>
      </c>
      <c r="D1247">
        <v>35.187018999999999</v>
      </c>
      <c r="E1247" t="s">
        <v>2904</v>
      </c>
      <c r="G1247" s="1">
        <v>1246</v>
      </c>
      <c r="H1247" s="1" t="str">
        <f t="shared" si="83"/>
        <v/>
      </c>
      <c r="I1247" s="1" t="str">
        <f t="shared" si="84"/>
        <v/>
      </c>
      <c r="J1247" s="1" t="str">
        <f t="shared" si="82"/>
        <v/>
      </c>
      <c r="K1247">
        <v>31.717666000000001</v>
      </c>
      <c r="L1247">
        <v>35.187018999999999</v>
      </c>
      <c r="M1247" s="1">
        <f>IF(J1247="",0,1)</f>
        <v>0</v>
      </c>
      <c r="N1247" s="1">
        <f t="shared" si="81"/>
        <v>1</v>
      </c>
      <c r="O1247" t="str">
        <f>IF(N1247=1,CONCATENATE("["&amp;G1247&amp;", "&amp;""""&amp;A1247&amp;""""&amp;", "&amp;K1247&amp;", "&amp;L1247&amp;", "&amp;""""&amp;E1247&amp;""""&amp;", "&amp;M1247&amp;", "&amp;""""&amp;J1247&amp;""""&amp;"], "),"")</f>
        <v xml:space="preserve">[1246, "Zelzah", 31.717666, 35.187019, "1 Sam 10:2", 0, ""], </v>
      </c>
    </row>
    <row r="1248" spans="1:15">
      <c r="A1248" t="s">
        <v>2092</v>
      </c>
      <c r="C1248">
        <v>31.910999</v>
      </c>
      <c r="D1248">
        <v>35.457279999999997</v>
      </c>
      <c r="E1248" t="s">
        <v>2905</v>
      </c>
      <c r="G1248" s="1">
        <v>1247</v>
      </c>
      <c r="H1248" s="1" t="str">
        <f t="shared" si="83"/>
        <v/>
      </c>
      <c r="I1248" s="1" t="str">
        <f t="shared" si="84"/>
        <v/>
      </c>
      <c r="J1248" s="1" t="str">
        <f t="shared" si="82"/>
        <v/>
      </c>
      <c r="K1248">
        <v>31.910999</v>
      </c>
      <c r="L1248">
        <v>35.457279999999997</v>
      </c>
      <c r="M1248" s="1">
        <f>IF(J1248="",0,1)</f>
        <v>0</v>
      </c>
      <c r="N1248" s="1">
        <f t="shared" si="81"/>
        <v>1</v>
      </c>
      <c r="O1248" t="str">
        <f>IF(N1248=1,CONCATENATE("["&amp;G1248&amp;", "&amp;""""&amp;A1248&amp;""""&amp;", "&amp;K1248&amp;", "&amp;L1248&amp;", "&amp;""""&amp;E1248&amp;""""&amp;", "&amp;M1248&amp;", "&amp;""""&amp;J1248&amp;""""&amp;"], "),"")</f>
        <v xml:space="preserve">[1247, "Zemaraim", 31.910999, 35.45728, "Josh 18:22", 0, ""], </v>
      </c>
    </row>
    <row r="1249" spans="1:15">
      <c r="A1249" t="s">
        <v>2906</v>
      </c>
      <c r="B1249" t="s">
        <v>581</v>
      </c>
      <c r="C1249" t="s">
        <v>582</v>
      </c>
      <c r="D1249" t="s">
        <v>583</v>
      </c>
      <c r="E1249" t="s">
        <v>1313</v>
      </c>
      <c r="G1249" s="1">
        <v>1248</v>
      </c>
      <c r="H1249" s="1" t="str">
        <f t="shared" si="83"/>
        <v>~</v>
      </c>
      <c r="I1249" s="1" t="str">
        <f t="shared" si="84"/>
        <v/>
      </c>
      <c r="J1249" s="1" t="str">
        <f t="shared" si="82"/>
        <v>~</v>
      </c>
      <c r="K1249">
        <v>31.743718999999999</v>
      </c>
      <c r="L1249">
        <v>34.694006000000002</v>
      </c>
      <c r="M1249" s="1">
        <f>IF(J1249="",0,1)</f>
        <v>1</v>
      </c>
      <c r="N1249" s="1">
        <f t="shared" si="81"/>
        <v>1</v>
      </c>
      <c r="O1249" t="str">
        <f>IF(N1249=1,CONCATENATE("["&amp;G1249&amp;", "&amp;""""&amp;A1249&amp;""""&amp;", "&amp;K1249&amp;", "&amp;L1249&amp;", "&amp;""""&amp;E1249&amp;""""&amp;", "&amp;M1249&amp;", "&amp;""""&amp;J1249&amp;""""&amp;"], "),"")</f>
        <v xml:space="preserve">[1248, "Zenan", 31.743719, 34.694006, "Josh 15:37", 1, "~"], </v>
      </c>
    </row>
    <row r="1250" spans="1:15">
      <c r="A1250" t="s">
        <v>326</v>
      </c>
      <c r="C1250">
        <v>30.880918000000001</v>
      </c>
      <c r="D1250">
        <v>34.63062</v>
      </c>
      <c r="E1250" t="s">
        <v>2907</v>
      </c>
      <c r="G1250" s="1">
        <v>1249</v>
      </c>
      <c r="H1250" s="1" t="str">
        <f t="shared" si="83"/>
        <v/>
      </c>
      <c r="I1250" s="1" t="str">
        <f t="shared" si="84"/>
        <v/>
      </c>
      <c r="J1250" s="1" t="str">
        <f t="shared" si="82"/>
        <v/>
      </c>
      <c r="K1250">
        <v>30.880918000000001</v>
      </c>
      <c r="L1250">
        <v>34.63062</v>
      </c>
      <c r="M1250" s="1">
        <f>IF(J1250="",0,1)</f>
        <v>0</v>
      </c>
      <c r="N1250" s="1">
        <f t="shared" si="81"/>
        <v>1</v>
      </c>
      <c r="O1250" t="str">
        <f>IF(N1250=1,CONCATENATE("["&amp;G1250&amp;", "&amp;""""&amp;A1250&amp;""""&amp;", "&amp;K1250&amp;", "&amp;L1250&amp;", "&amp;""""&amp;E1250&amp;""""&amp;", "&amp;M1250&amp;", "&amp;""""&amp;J1250&amp;""""&amp;"], "),"")</f>
        <v xml:space="preserve">[1249, "Zephath", 30.880918, 34.63062, "Judg 1:17", 0, ""], </v>
      </c>
    </row>
    <row r="1251" spans="1:15">
      <c r="A1251" t="s">
        <v>2908</v>
      </c>
      <c r="B1251" t="s">
        <v>1348</v>
      </c>
      <c r="C1251" t="s">
        <v>1683</v>
      </c>
      <c r="D1251" t="s">
        <v>1684</v>
      </c>
      <c r="E1251" t="s">
        <v>810</v>
      </c>
      <c r="G1251" s="1">
        <v>1250</v>
      </c>
      <c r="H1251" s="1" t="str">
        <f t="shared" si="83"/>
        <v>~</v>
      </c>
      <c r="I1251" s="1" t="str">
        <f t="shared" si="84"/>
        <v/>
      </c>
      <c r="J1251" s="1" t="str">
        <f t="shared" si="82"/>
        <v>~</v>
      </c>
      <c r="K1251">
        <v>33.125827999999998</v>
      </c>
      <c r="L1251">
        <v>35.164999999999999</v>
      </c>
      <c r="M1251" s="1">
        <f>IF(J1251="",0,1)</f>
        <v>1</v>
      </c>
      <c r="N1251" s="1">
        <f t="shared" si="81"/>
        <v>1</v>
      </c>
      <c r="O1251" t="str">
        <f>IF(N1251=1,CONCATENATE("["&amp;G1251&amp;", "&amp;""""&amp;A1251&amp;""""&amp;", "&amp;K1251&amp;", "&amp;L1251&amp;", "&amp;""""&amp;E1251&amp;""""&amp;", "&amp;M1251&amp;", "&amp;""""&amp;J1251&amp;""""&amp;"], "),"")</f>
        <v xml:space="preserve">[1250, "Zer", 33.125828, 35.165, "Josh 19:35", 1, "~"], </v>
      </c>
    </row>
    <row r="1252" spans="1:15">
      <c r="A1252" t="s">
        <v>2363</v>
      </c>
      <c r="C1252">
        <v>30.884128</v>
      </c>
      <c r="D1252">
        <v>35.897632999999999</v>
      </c>
      <c r="E1252" t="s">
        <v>2909</v>
      </c>
      <c r="F1252" t="s">
        <v>1122</v>
      </c>
      <c r="G1252" s="1">
        <v>1251</v>
      </c>
      <c r="H1252" s="1" t="str">
        <f t="shared" si="83"/>
        <v/>
      </c>
      <c r="I1252" s="1" t="str">
        <f t="shared" si="84"/>
        <v/>
      </c>
      <c r="J1252" s="1" t="str">
        <f t="shared" si="82"/>
        <v/>
      </c>
      <c r="K1252">
        <v>30.884128</v>
      </c>
      <c r="L1252">
        <v>35.897632999999999</v>
      </c>
      <c r="M1252" s="1">
        <f>IF(J1252="",0,1)</f>
        <v>0</v>
      </c>
      <c r="N1252" s="1">
        <f t="shared" si="81"/>
        <v>1</v>
      </c>
      <c r="O1252" t="str">
        <f>IF(N1252=1,CONCATENATE("["&amp;G1252&amp;", "&amp;""""&amp;A1252&amp;""""&amp;", "&amp;K1252&amp;", "&amp;L1252&amp;", "&amp;""""&amp;E1252&amp;""""&amp;", "&amp;M1252&amp;", "&amp;""""&amp;J1252&amp;""""&amp;"], "),"")</f>
        <v xml:space="preserve">[1251, "Zered", 30.884128, 35.897633, "Deut 2:13, Deut 2:14", 0, ""], </v>
      </c>
    </row>
    <row r="1253" spans="1:15">
      <c r="A1253" t="s">
        <v>2910</v>
      </c>
      <c r="B1253" t="s">
        <v>2039</v>
      </c>
      <c r="C1253" t="s">
        <v>2911</v>
      </c>
      <c r="D1253" t="s">
        <v>2912</v>
      </c>
      <c r="E1253" t="s">
        <v>2913</v>
      </c>
      <c r="G1253" s="1">
        <v>1252</v>
      </c>
      <c r="H1253" s="1" t="str">
        <f t="shared" si="83"/>
        <v>~</v>
      </c>
      <c r="I1253" s="1" t="str">
        <f t="shared" si="84"/>
        <v/>
      </c>
      <c r="J1253" s="1" t="str">
        <f t="shared" si="82"/>
        <v>~</v>
      </c>
      <c r="K1253">
        <v>32.232938137612599</v>
      </c>
      <c r="L1253">
        <v>35.273041800363899</v>
      </c>
      <c r="M1253" s="1">
        <f>IF(J1253="",0,1)</f>
        <v>1</v>
      </c>
      <c r="N1253" s="1">
        <f t="shared" si="81"/>
        <v>1</v>
      </c>
      <c r="O1253" t="str">
        <f>IF(N1253=1,CONCATENATE("["&amp;G1253&amp;", "&amp;""""&amp;A1253&amp;""""&amp;", "&amp;K1253&amp;", "&amp;L1253&amp;", "&amp;""""&amp;E1253&amp;""""&amp;", "&amp;M1253&amp;", "&amp;""""&amp;J1253&amp;""""&amp;"], "),"")</f>
        <v xml:space="preserve">[1252, "Zeredah 1", 32.2329381376126, 35.2730418003639, "1 Kgs 11:26", 1, "~"], </v>
      </c>
    </row>
    <row r="1254" spans="1:15">
      <c r="A1254" t="s">
        <v>2914</v>
      </c>
      <c r="B1254" t="s">
        <v>2892</v>
      </c>
      <c r="C1254">
        <v>32.267820999999998</v>
      </c>
      <c r="D1254">
        <v>35.576613000000002</v>
      </c>
      <c r="E1254" t="s">
        <v>2915</v>
      </c>
      <c r="G1254" s="1">
        <v>1253</v>
      </c>
      <c r="H1254" s="1" t="str">
        <f t="shared" si="83"/>
        <v/>
      </c>
      <c r="I1254" s="1" t="str">
        <f t="shared" si="84"/>
        <v/>
      </c>
      <c r="J1254" s="1" t="str">
        <f t="shared" si="82"/>
        <v/>
      </c>
      <c r="K1254">
        <v>32.267820999999998</v>
      </c>
      <c r="L1254">
        <v>35.576613000000002</v>
      </c>
      <c r="M1254" s="1">
        <f>IF(J1254="",0,1)</f>
        <v>0</v>
      </c>
      <c r="N1254" s="1">
        <f t="shared" si="81"/>
        <v>1</v>
      </c>
      <c r="O1254" t="str">
        <f>IF(N1254=1,CONCATENATE("["&amp;G1254&amp;", "&amp;""""&amp;A1254&amp;""""&amp;", "&amp;K1254&amp;", "&amp;L1254&amp;", "&amp;""""&amp;E1254&amp;""""&amp;", "&amp;M1254&amp;", "&amp;""""&amp;J1254&amp;""""&amp;"], "),"")</f>
        <v xml:space="preserve">[1253, "Zeredah 2", 32.267821, 35.576613, "2 Chr 4:17", 0, ""], </v>
      </c>
    </row>
    <row r="1255" spans="1:15">
      <c r="A1255" t="s">
        <v>2916</v>
      </c>
      <c r="B1255" t="s">
        <v>2892</v>
      </c>
      <c r="C1255">
        <v>32.267820999999998</v>
      </c>
      <c r="D1255">
        <v>35.576613000000002</v>
      </c>
      <c r="E1255" t="s">
        <v>659</v>
      </c>
      <c r="F1255" t="s">
        <v>2917</v>
      </c>
      <c r="G1255" s="1">
        <v>1254</v>
      </c>
      <c r="H1255" s="1" t="str">
        <f t="shared" si="83"/>
        <v/>
      </c>
      <c r="I1255" s="1" t="str">
        <f t="shared" si="84"/>
        <v/>
      </c>
      <c r="J1255" s="1" t="str">
        <f t="shared" si="82"/>
        <v/>
      </c>
      <c r="K1255">
        <v>32.267820999999998</v>
      </c>
      <c r="L1255">
        <v>35.576613000000002</v>
      </c>
      <c r="M1255" s="1">
        <f>IF(J1255="",0,1)</f>
        <v>0</v>
      </c>
      <c r="N1255" s="1">
        <f t="shared" si="81"/>
        <v>1</v>
      </c>
      <c r="O1255" t="str">
        <f>IF(N1255=1,CONCATENATE("["&amp;G1255&amp;", "&amp;""""&amp;A1255&amp;""""&amp;", "&amp;K1255&amp;", "&amp;L1255&amp;", "&amp;""""&amp;E1255&amp;""""&amp;", "&amp;M1255&amp;", "&amp;""""&amp;J1255&amp;""""&amp;"], "),"")</f>
        <v xml:space="preserve">[1254, "Zererah", 32.267821, 35.576613, "Judg 7:22", 0, ""], </v>
      </c>
    </row>
    <row r="1256" spans="1:15">
      <c r="A1256" t="s">
        <v>2918</v>
      </c>
      <c r="C1256">
        <v>31.616962000000001</v>
      </c>
      <c r="D1256">
        <v>35.567521999999997</v>
      </c>
      <c r="E1256" t="s">
        <v>2919</v>
      </c>
      <c r="G1256" s="1">
        <v>1255</v>
      </c>
      <c r="H1256" s="1" t="str">
        <f t="shared" si="83"/>
        <v/>
      </c>
      <c r="I1256" s="1" t="str">
        <f t="shared" si="84"/>
        <v/>
      </c>
      <c r="J1256" s="1" t="str">
        <f t="shared" si="82"/>
        <v/>
      </c>
      <c r="K1256">
        <v>31.616962000000001</v>
      </c>
      <c r="L1256">
        <v>35.567521999999997</v>
      </c>
      <c r="M1256" s="1">
        <f>IF(J1256="",0,1)</f>
        <v>0</v>
      </c>
      <c r="N1256" s="1">
        <f t="shared" si="81"/>
        <v>1</v>
      </c>
      <c r="O1256" t="str">
        <f>IF(N1256=1,CONCATENATE("["&amp;G1256&amp;", "&amp;""""&amp;A1256&amp;""""&amp;", "&amp;K1256&amp;", "&amp;L1256&amp;", "&amp;""""&amp;E1256&amp;""""&amp;", "&amp;M1256&amp;", "&amp;""""&amp;J1256&amp;""""&amp;"], "),"")</f>
        <v xml:space="preserve">[1255, "Zereth-shahar", 31.616962, 35.567522, "Josh 13:19", 0, ""], </v>
      </c>
    </row>
    <row r="1257" spans="1:15">
      <c r="A1257" t="s">
        <v>2920</v>
      </c>
      <c r="C1257">
        <v>32.814278999999999</v>
      </c>
      <c r="D1257">
        <v>35.435872000000003</v>
      </c>
      <c r="E1257" t="s">
        <v>810</v>
      </c>
      <c r="F1257" t="s">
        <v>370</v>
      </c>
      <c r="G1257" s="1">
        <v>1256</v>
      </c>
      <c r="H1257" s="1" t="str">
        <f t="shared" si="83"/>
        <v/>
      </c>
      <c r="I1257" s="1" t="str">
        <f t="shared" si="84"/>
        <v/>
      </c>
      <c r="J1257" s="1" t="str">
        <f t="shared" si="82"/>
        <v/>
      </c>
      <c r="K1257">
        <v>32.814278999999999</v>
      </c>
      <c r="L1257">
        <v>35.435872000000003</v>
      </c>
      <c r="M1257" s="1">
        <f>IF(J1257="",0,1)</f>
        <v>0</v>
      </c>
      <c r="N1257" s="1">
        <f t="shared" si="81"/>
        <v>1</v>
      </c>
      <c r="O1257" t="str">
        <f>IF(N1257=1,CONCATENATE("["&amp;G1257&amp;", "&amp;""""&amp;A1257&amp;""""&amp;", "&amp;K1257&amp;", "&amp;L1257&amp;", "&amp;""""&amp;E1257&amp;""""&amp;", "&amp;M1257&amp;", "&amp;""""&amp;J1257&amp;""""&amp;"], "),"")</f>
        <v xml:space="preserve">[1256, "Ziddim", 32.814279, 35.435872, "Josh 19:35", 0, ""], </v>
      </c>
    </row>
    <row r="1258" spans="1:15">
      <c r="A1258" t="s">
        <v>2921</v>
      </c>
      <c r="C1258">
        <v>31.377600000000001</v>
      </c>
      <c r="D1258">
        <v>34.8735619999999</v>
      </c>
      <c r="E1258" t="s">
        <v>2922</v>
      </c>
      <c r="G1258" s="1">
        <v>1257</v>
      </c>
      <c r="H1258" s="1" t="str">
        <f t="shared" si="83"/>
        <v/>
      </c>
      <c r="I1258" s="1" t="str">
        <f t="shared" si="84"/>
        <v/>
      </c>
      <c r="J1258" s="1" t="str">
        <f t="shared" si="82"/>
        <v/>
      </c>
      <c r="K1258">
        <v>31.377600000000001</v>
      </c>
      <c r="L1258">
        <v>34.873562</v>
      </c>
      <c r="M1258" s="1">
        <f>IF(J1258="",0,1)</f>
        <v>0</v>
      </c>
      <c r="N1258" s="1">
        <f t="shared" si="81"/>
        <v>1</v>
      </c>
      <c r="O1258" t="str">
        <f>IF(N1258=1,CONCATENATE("["&amp;G1258&amp;", "&amp;""""&amp;A1258&amp;""""&amp;", "&amp;K1258&amp;", "&amp;L1258&amp;", "&amp;""""&amp;E1258&amp;""""&amp;", "&amp;M1258&amp;", "&amp;""""&amp;J1258&amp;""""&amp;"], "),"")</f>
        <v xml:space="preserve">[1257, "Ziklag", 31.3776, 34.873562, "Josh 15:31, Josh 19:5, 1 Sam 27:6, 1 Sam 30:1, 1 Sam 30:14, 1 Sam 30:26, 2 Sam 1:1, 2 Sam 4:10, 1 Chr 4:30, 1 Chr 12:1, 1 Chr 12:20, Neh 11:28", 0, ""], </v>
      </c>
    </row>
    <row r="1259" spans="1:15">
      <c r="A1259" t="s">
        <v>2923</v>
      </c>
      <c r="B1259" t="s">
        <v>983</v>
      </c>
      <c r="C1259" t="s">
        <v>2924</v>
      </c>
      <c r="D1259" t="s">
        <v>2925</v>
      </c>
      <c r="E1259" t="s">
        <v>2926</v>
      </c>
      <c r="F1259" t="s">
        <v>26</v>
      </c>
      <c r="G1259" s="1">
        <v>1258</v>
      </c>
      <c r="H1259" s="1" t="str">
        <f t="shared" si="83"/>
        <v>~</v>
      </c>
      <c r="I1259" s="1" t="str">
        <f t="shared" si="84"/>
        <v/>
      </c>
      <c r="J1259" s="1" t="str">
        <f t="shared" si="82"/>
        <v>~</v>
      </c>
      <c r="K1259">
        <v>32.189191237051098</v>
      </c>
      <c r="L1259">
        <v>48.257886476877196</v>
      </c>
      <c r="M1259" s="1">
        <f>IF(J1259="",0,1)</f>
        <v>1</v>
      </c>
      <c r="N1259" s="1">
        <f t="shared" si="81"/>
        <v>1</v>
      </c>
      <c r="O1259" t="str">
        <f>IF(N1259=1,CONCATENATE("["&amp;G1259&amp;", "&amp;""""&amp;A1259&amp;""""&amp;", "&amp;K1259&amp;", "&amp;L1259&amp;", "&amp;""""&amp;E1259&amp;""""&amp;", "&amp;M1259&amp;", "&amp;""""&amp;J1259&amp;""""&amp;"], "),"")</f>
        <v xml:space="preserve">[1258, "Zimri", 32.1891912370511, 48.2578864768772, "Jer 25:25", 1, "~"], </v>
      </c>
    </row>
    <row r="1260" spans="1:15">
      <c r="A1260" t="s">
        <v>2927</v>
      </c>
      <c r="B1260" t="s">
        <v>480</v>
      </c>
      <c r="C1260" t="s">
        <v>2928</v>
      </c>
      <c r="D1260" t="s">
        <v>2929</v>
      </c>
      <c r="E1260" t="s">
        <v>2930</v>
      </c>
      <c r="F1260" t="s">
        <v>49</v>
      </c>
      <c r="G1260" s="1">
        <v>1259</v>
      </c>
      <c r="H1260" s="1" t="str">
        <f t="shared" si="83"/>
        <v>&gt;</v>
      </c>
      <c r="I1260" s="1" t="str">
        <f t="shared" si="84"/>
        <v/>
      </c>
      <c r="J1260" s="1" t="str">
        <f t="shared" si="82"/>
        <v>&gt;</v>
      </c>
      <c r="K1260">
        <v>30.687712813761099</v>
      </c>
      <c r="L1260">
        <v>34.494795542469397</v>
      </c>
      <c r="M1260" s="1">
        <f>IF(J1260="",0,1)</f>
        <v>1</v>
      </c>
      <c r="N1260" s="1">
        <f t="shared" si="81"/>
        <v>1</v>
      </c>
      <c r="O1260" t="str">
        <f>IF(N1260=1,CONCATENATE("["&amp;G1260&amp;", "&amp;""""&amp;A1260&amp;""""&amp;", "&amp;K1260&amp;", "&amp;L1260&amp;", "&amp;""""&amp;E1260&amp;""""&amp;", "&amp;M1260&amp;", "&amp;""""&amp;J1260&amp;""""&amp;"], "),"")</f>
        <v xml:space="preserve">[1259, "Zin 1", 30.6877128137611, 34.4947955424694, "Num 13:21, Num 20:1, Num 27:14, Num 33:36, Num 34:3, Deut 32:51, Josh 15:1", 1, "&gt;"], </v>
      </c>
    </row>
    <row r="1261" spans="1:15">
      <c r="A1261" t="s">
        <v>2931</v>
      </c>
      <c r="B1261" t="s">
        <v>480</v>
      </c>
      <c r="C1261" t="s">
        <v>481</v>
      </c>
      <c r="D1261" t="s">
        <v>482</v>
      </c>
      <c r="E1261" t="s">
        <v>2932</v>
      </c>
      <c r="G1261" s="1">
        <v>1260</v>
      </c>
      <c r="H1261" s="1" t="str">
        <f t="shared" si="83"/>
        <v>~</v>
      </c>
      <c r="I1261" s="1" t="str">
        <f t="shared" si="84"/>
        <v/>
      </c>
      <c r="J1261" s="1" t="str">
        <f t="shared" si="82"/>
        <v>~</v>
      </c>
      <c r="K1261">
        <v>30.687712813761099</v>
      </c>
      <c r="L1261">
        <v>34.494795542469397</v>
      </c>
      <c r="M1261" s="1">
        <f>IF(J1261="",0,1)</f>
        <v>1</v>
      </c>
      <c r="N1261" s="1">
        <f t="shared" si="81"/>
        <v>1</v>
      </c>
      <c r="O1261" t="str">
        <f>IF(N1261=1,CONCATENATE("["&amp;G1261&amp;", "&amp;""""&amp;A1261&amp;""""&amp;", "&amp;K1261&amp;", "&amp;L1261&amp;", "&amp;""""&amp;E1261&amp;""""&amp;", "&amp;M1261&amp;", "&amp;""""&amp;J1261&amp;""""&amp;"], "),"")</f>
        <v xml:space="preserve">[1260, "Zin 2", 30.6877128137611, 34.4947955424694, "Num 34:4, Josh 15:3", 1, "~"], </v>
      </c>
    </row>
    <row r="1262" spans="1:15">
      <c r="A1262" t="s">
        <v>2933</v>
      </c>
      <c r="B1262" t="s">
        <v>114</v>
      </c>
      <c r="C1262">
        <v>31.777443999999999</v>
      </c>
      <c r="D1262">
        <v>35.234935</v>
      </c>
      <c r="E1262" t="s">
        <v>2934</v>
      </c>
      <c r="G1262" s="1">
        <v>1261</v>
      </c>
      <c r="H1262" s="1" t="str">
        <f t="shared" si="83"/>
        <v/>
      </c>
      <c r="I1262" s="1" t="str">
        <f t="shared" si="84"/>
        <v/>
      </c>
      <c r="J1262" s="1" t="str">
        <f t="shared" si="82"/>
        <v/>
      </c>
      <c r="K1262">
        <v>31.777443999999999</v>
      </c>
      <c r="L1262">
        <v>35.234935</v>
      </c>
      <c r="M1262" s="1">
        <f>IF(J1262="",0,1)</f>
        <v>0</v>
      </c>
      <c r="N1262" s="1">
        <f t="shared" si="81"/>
        <v>1</v>
      </c>
      <c r="O1262" t="str">
        <f>IF(N1262=1,CONCATENATE("["&amp;G1262&amp;", "&amp;""""&amp;A1262&amp;""""&amp;", "&amp;K1262&amp;", "&amp;L1262&amp;", "&amp;""""&amp;E1262&amp;""""&amp;", "&amp;M1262&amp;", "&amp;""""&amp;J1262&amp;""""&amp;"], "),"")</f>
        <v xml:space="preserve">[1261, "Zion", 31.777444, 35.234935, "2 Sam 5:7, 1 Kgs 8:1, 2 Kgs 19:21, 1 Chr 11:5, 2 Chr 5:2, Ps 2:6, Ps 9:11, Ps 9:14, Ps 14:7, Ps 20:2, Ps 48:12, Ps 50:2, Ps 51:18, Ps 53:6, Ps 65:1, Ps 69:35, Ps 76:2, Ps 84:5, Ps 84:7, Ps 87:2, Ps 87:5, Ps 97:8, Ps 99:2, Ps 102:13, Ps 102:16, Ps 102:21, Ps 110:2, Ps 126:1, Ps 128:5, Ps 129:5, Ps 132:13, Ps 133:3, Ps 134:3, Ps 135:21, Ps 137:1, Ps 137:3, Ps 146:10, Ps 147:12, Ps 149:2, Sng 3:11, Isa 1:8, Isa 1:27, Isa 2:3, Isa 3:16, Isa 3:17, Isa 4:3, Isa 4:4, Isa 10:24, Isa 10:32, Isa 12:6, Isa 14:32, Isa 16:1, Isa 28:16, Isa 30:19, Isa 31:9, Isa 33:5, Isa 33:14, Isa 33:20, Isa 34:8, Isa 35:10, Isa 37:22, Isa 40:9, Isa 41:27, Isa 46:13, Isa 49:14, Isa 51:3, Isa 51:11, Isa 51:16, Isa 52:1, Isa 52:2, Isa 52:7, Isa 52:8, Isa 59:20, Isa 60:14, Isa 61:3, Isa 62:11, Isa 64:10, Isa 66:8, Jer 3:14, Jer 4:6, Jer 4:31, Jer 6:2, Jer 6:23, Jer 8:19, Jer 9:19, Jer 14:19, Jer 26:18, Jer 30:17, Jer 31:6, Jer 31:12, Jer 50:5, Jer 50:28, Jer 51:10, Jer 51:24, Jer 51:35, Lam 1:4, Lam 1:6, Lam 1:17, Lam 2:1, Lam 2:4, Lam 2:6, Lam 2:8, Lam 2:10, Lam 2:13, Lam 2:18, Lam 4:2, Lam 4:11, Lam 4:22, Lam 5:11, Joel 2:1, Joel 2:15, Joel 2:23, Joel 3:16, Joel 3:17, Joel 3:21, Amos 1:2, Amos 6:1, Mic 1:13, Mic 3:10, Mic 3:12, Mic 4:2, Mic 4:8, Mic 4:10, Mic 4:11, Mic 4:13, Zeph 3:14, Zeph 3:16, Zech 1:14, Zech 1:17, Zech 2:7, Zech 2:10, Zech 8:2, Zech 8:3, Zech 9:9, Zech 9:13, Matt 21:5, John 12:15, Rom 9:33, Rom 11:26, 1 Pet 2:6", 0, ""], </v>
      </c>
    </row>
    <row r="1263" spans="1:15">
      <c r="A1263" t="s">
        <v>2935</v>
      </c>
      <c r="B1263" t="s">
        <v>114</v>
      </c>
      <c r="C1263">
        <v>31.777443999999999</v>
      </c>
      <c r="D1263">
        <v>35.234935</v>
      </c>
      <c r="E1263" t="s">
        <v>2936</v>
      </c>
      <c r="G1263" s="1">
        <v>1262</v>
      </c>
      <c r="H1263" s="1" t="str">
        <f t="shared" si="83"/>
        <v/>
      </c>
      <c r="I1263" s="1" t="str">
        <f t="shared" si="84"/>
        <v/>
      </c>
      <c r="J1263" s="1" t="str">
        <f t="shared" si="82"/>
        <v/>
      </c>
      <c r="K1263">
        <v>31.777443999999999</v>
      </c>
      <c r="L1263">
        <v>35.234935</v>
      </c>
      <c r="M1263" s="1">
        <f>IF(J1263="",0,1)</f>
        <v>0</v>
      </c>
      <c r="N1263" s="1">
        <f t="shared" si="81"/>
        <v>1</v>
      </c>
      <c r="O1263" t="str">
        <f>IF(N1263=1,CONCATENATE("["&amp;G1263&amp;", "&amp;""""&amp;A1263&amp;""""&amp;", "&amp;K1263&amp;", "&amp;L1263&amp;", "&amp;""""&amp;E1263&amp;""""&amp;", "&amp;M1263&amp;", "&amp;""""&amp;J1263&amp;""""&amp;"], "),"")</f>
        <v xml:space="preserve">[1262, "Zion's", 31.777444, 35.234935, "Isa 33:6, Isa 62:1", 0, ""], </v>
      </c>
    </row>
    <row r="1264" spans="1:15">
      <c r="A1264" t="s">
        <v>2937</v>
      </c>
      <c r="C1264">
        <v>31.589718999999999</v>
      </c>
      <c r="D1264">
        <v>35.148296000000002</v>
      </c>
      <c r="E1264" t="s">
        <v>1502</v>
      </c>
      <c r="G1264" s="1">
        <v>1263</v>
      </c>
      <c r="H1264" s="1" t="str">
        <f t="shared" si="83"/>
        <v/>
      </c>
      <c r="I1264" s="1" t="str">
        <f t="shared" si="84"/>
        <v/>
      </c>
      <c r="J1264" s="1" t="str">
        <f t="shared" si="82"/>
        <v/>
      </c>
      <c r="K1264">
        <v>31.589718999999999</v>
      </c>
      <c r="L1264">
        <v>35.148296000000002</v>
      </c>
      <c r="M1264" s="1">
        <f>IF(J1264="",0,1)</f>
        <v>0</v>
      </c>
      <c r="N1264" s="1">
        <f t="shared" si="81"/>
        <v>1</v>
      </c>
      <c r="O1264" t="str">
        <f>IF(N1264=1,CONCATENATE("["&amp;G1264&amp;", "&amp;""""&amp;A1264&amp;""""&amp;", "&amp;K1264&amp;", "&amp;L1264&amp;", "&amp;""""&amp;E1264&amp;""""&amp;", "&amp;M1264&amp;", "&amp;""""&amp;J1264&amp;""""&amp;"], "),"")</f>
        <v xml:space="preserve">[1263, "Zior", 31.589719, 35.148296, "Josh 15:54", 0, ""], </v>
      </c>
    </row>
    <row r="1265" spans="1:15">
      <c r="A1265" t="s">
        <v>2938</v>
      </c>
      <c r="C1265">
        <v>31.4833</v>
      </c>
      <c r="D1265">
        <v>35.133299999999998</v>
      </c>
      <c r="E1265" t="s">
        <v>2939</v>
      </c>
      <c r="G1265" s="1">
        <v>1264</v>
      </c>
      <c r="H1265" s="1" t="str">
        <f t="shared" si="83"/>
        <v/>
      </c>
      <c r="I1265" s="1" t="str">
        <f t="shared" si="84"/>
        <v/>
      </c>
      <c r="J1265" s="1" t="str">
        <f t="shared" si="82"/>
        <v/>
      </c>
      <c r="K1265">
        <v>31.4833</v>
      </c>
      <c r="L1265">
        <v>35.133299999999998</v>
      </c>
      <c r="M1265" s="1">
        <f>IF(J1265="",0,1)</f>
        <v>0</v>
      </c>
      <c r="N1265" s="1">
        <f t="shared" si="81"/>
        <v>1</v>
      </c>
      <c r="O1265" t="str">
        <f>IF(N1265=1,CONCATENATE("["&amp;G1265&amp;", "&amp;""""&amp;A1265&amp;""""&amp;", "&amp;K1265&amp;", "&amp;L1265&amp;", "&amp;""""&amp;E1265&amp;""""&amp;", "&amp;M1265&amp;", "&amp;""""&amp;J1265&amp;""""&amp;"], "),"")</f>
        <v xml:space="preserve">[1264, "Ziph 1", 31.4833, 35.1333, "Josh 15:55, 1 Sam 23:14, 1 Sam 23:15, 1 Sam 23:24, 1 Sam 26:2, 2 Chr 11:8", 0, ""], </v>
      </c>
    </row>
    <row r="1266" spans="1:15">
      <c r="A1266" t="s">
        <v>2940</v>
      </c>
      <c r="B1266" t="s">
        <v>379</v>
      </c>
      <c r="C1266" t="s">
        <v>574</v>
      </c>
      <c r="D1266" t="s">
        <v>575</v>
      </c>
      <c r="E1266" t="s">
        <v>2692</v>
      </c>
      <c r="G1266" s="1">
        <v>1265</v>
      </c>
      <c r="H1266" s="1" t="str">
        <f t="shared" si="83"/>
        <v>~</v>
      </c>
      <c r="I1266" s="1" t="str">
        <f t="shared" si="84"/>
        <v/>
      </c>
      <c r="J1266" s="1" t="str">
        <f t="shared" si="82"/>
        <v>~</v>
      </c>
      <c r="K1266">
        <v>32.049953000000002</v>
      </c>
      <c r="L1266">
        <v>35.733401999999998</v>
      </c>
      <c r="M1266" s="1">
        <f>IF(J1266="",0,1)</f>
        <v>1</v>
      </c>
      <c r="N1266" s="1">
        <f t="shared" si="81"/>
        <v>1</v>
      </c>
      <c r="O1266" t="str">
        <f>IF(N1266=1,CONCATENATE("["&amp;G1266&amp;", "&amp;""""&amp;A1266&amp;""""&amp;", "&amp;K1266&amp;", "&amp;L1266&amp;", "&amp;""""&amp;E1266&amp;""""&amp;", "&amp;M1266&amp;", "&amp;""""&amp;J1266&amp;""""&amp;"], "),"")</f>
        <v xml:space="preserve">[1265, "Ziph 2", 32.049953, 35.733402, "Josh 15:24", 1, "~"], </v>
      </c>
    </row>
    <row r="1267" spans="1:15">
      <c r="A1267" t="s">
        <v>2941</v>
      </c>
      <c r="B1267" t="s">
        <v>1396</v>
      </c>
      <c r="C1267" t="s">
        <v>2942</v>
      </c>
      <c r="D1267" t="s">
        <v>2943</v>
      </c>
      <c r="E1267" t="s">
        <v>2944</v>
      </c>
      <c r="G1267" s="1">
        <v>1266</v>
      </c>
      <c r="H1267" s="1" t="str">
        <f t="shared" si="83"/>
        <v>~</v>
      </c>
      <c r="I1267" s="1" t="str">
        <f t="shared" si="84"/>
        <v/>
      </c>
      <c r="J1267" s="1" t="str">
        <f t="shared" si="82"/>
        <v>~</v>
      </c>
      <c r="K1267">
        <v>34.229498999999997</v>
      </c>
      <c r="L1267">
        <v>37.240076999999999</v>
      </c>
      <c r="M1267" s="1">
        <f>IF(J1267="",0,1)</f>
        <v>1</v>
      </c>
      <c r="N1267" s="1">
        <f t="shared" si="81"/>
        <v>1</v>
      </c>
      <c r="O1267" t="str">
        <f>IF(N1267=1,CONCATENATE("["&amp;G1267&amp;", "&amp;""""&amp;A1267&amp;""""&amp;", "&amp;K1267&amp;", "&amp;L1267&amp;", "&amp;""""&amp;E1267&amp;""""&amp;", "&amp;M1267&amp;", "&amp;""""&amp;J1267&amp;""""&amp;"], "),"")</f>
        <v xml:space="preserve">[1266, "Ziphron", 34.229499, 37.240077, "Num 34:9", 1, "~"], </v>
      </c>
    </row>
    <row r="1268" spans="1:15">
      <c r="A1268" t="s">
        <v>1601</v>
      </c>
      <c r="C1268">
        <v>31.572903</v>
      </c>
      <c r="D1268">
        <v>35.406345999999999</v>
      </c>
      <c r="E1268" t="s">
        <v>1604</v>
      </c>
      <c r="G1268" s="1">
        <v>1267</v>
      </c>
      <c r="H1268" s="1" t="str">
        <f t="shared" si="83"/>
        <v/>
      </c>
      <c r="I1268" s="1" t="str">
        <f t="shared" si="84"/>
        <v/>
      </c>
      <c r="J1268" s="1" t="str">
        <f t="shared" si="82"/>
        <v/>
      </c>
      <c r="K1268">
        <v>31.572903</v>
      </c>
      <c r="L1268">
        <v>35.406345999999999</v>
      </c>
      <c r="M1268" s="1">
        <f>IF(J1268="",0,1)</f>
        <v>0</v>
      </c>
      <c r="N1268" s="1">
        <f t="shared" si="81"/>
        <v>1</v>
      </c>
      <c r="O1268" t="str">
        <f>IF(N1268=1,CONCATENATE("["&amp;G1268&amp;", "&amp;""""&amp;A1268&amp;""""&amp;", "&amp;K1268&amp;", "&amp;L1268&amp;", "&amp;""""&amp;E1268&amp;""""&amp;", "&amp;M1268&amp;", "&amp;""""&amp;J1268&amp;""""&amp;"], "),"")</f>
        <v xml:space="preserve">[1267, "Ziz", 31.572903, 35.406346, "2 Chr 20:16", 0, ""], </v>
      </c>
    </row>
    <row r="1269" spans="1:15">
      <c r="A1269" t="s">
        <v>2945</v>
      </c>
      <c r="C1269">
        <v>30.974619824079198</v>
      </c>
      <c r="D1269">
        <v>31.8841730676853</v>
      </c>
      <c r="E1269" t="s">
        <v>2946</v>
      </c>
      <c r="G1269" s="1">
        <v>1268</v>
      </c>
      <c r="H1269" s="1" t="str">
        <f t="shared" si="83"/>
        <v/>
      </c>
      <c r="I1269" s="1" t="str">
        <f t="shared" si="84"/>
        <v/>
      </c>
      <c r="J1269" s="1" t="str">
        <f t="shared" si="82"/>
        <v/>
      </c>
      <c r="K1269">
        <v>30.974619820000001</v>
      </c>
      <c r="L1269">
        <v>31.884173069999999</v>
      </c>
      <c r="M1269" s="1">
        <f>IF(J1269="",0,1)</f>
        <v>0</v>
      </c>
      <c r="N1269" s="1">
        <f t="shared" si="81"/>
        <v>1</v>
      </c>
      <c r="O1269" t="str">
        <f>IF(N1269=1,CONCATENATE("["&amp;G1269&amp;", "&amp;""""&amp;A1269&amp;""""&amp;", "&amp;K1269&amp;", "&amp;L1269&amp;", "&amp;""""&amp;E1269&amp;""""&amp;", "&amp;M1269&amp;", "&amp;""""&amp;J1269&amp;""""&amp;"], "),"")</f>
        <v xml:space="preserve">[1268, "Zoan", 30.97461982, 31.88417307, "Num 13:22, Ps 78:12, Ps 78:43, Isa 19:11, Isa 19:13, Isa 30:4, Ezek 30:14", 0, ""], </v>
      </c>
    </row>
    <row r="1270" spans="1:15">
      <c r="A1270" t="s">
        <v>494</v>
      </c>
      <c r="C1270">
        <v>30.926522530165499</v>
      </c>
      <c r="D1270">
        <v>35.419060694783198</v>
      </c>
      <c r="E1270" t="s">
        <v>2947</v>
      </c>
      <c r="G1270" s="1">
        <v>1269</v>
      </c>
      <c r="H1270" s="1" t="str">
        <f t="shared" si="83"/>
        <v/>
      </c>
      <c r="I1270" s="1" t="str">
        <f t="shared" si="84"/>
        <v/>
      </c>
      <c r="J1270" s="1" t="str">
        <f t="shared" si="82"/>
        <v/>
      </c>
      <c r="K1270">
        <v>30.92652253</v>
      </c>
      <c r="L1270">
        <v>35.419060690000002</v>
      </c>
      <c r="M1270" s="1">
        <f>IF(J1270="",0,1)</f>
        <v>0</v>
      </c>
      <c r="N1270" s="1">
        <f t="shared" si="81"/>
        <v>1</v>
      </c>
      <c r="O1270" t="str">
        <f>IF(N1270=1,CONCATENATE("["&amp;G1270&amp;", "&amp;""""&amp;A1270&amp;""""&amp;", "&amp;K1270&amp;", "&amp;L1270&amp;", "&amp;""""&amp;E1270&amp;""""&amp;", "&amp;M1270&amp;", "&amp;""""&amp;J1270&amp;""""&amp;"], "),"")</f>
        <v xml:space="preserve">[1269, "Zoar", 30.92652253, 35.41906069, "Gen 13:10, Gen 14:2, Gen 14:8, Gen 19:22, Gen 19:23, Gen 19:30, Deut 34:3, Isa 15:5, Jer 48:34", 0, ""], </v>
      </c>
    </row>
    <row r="1271" spans="1:15">
      <c r="A1271" t="s">
        <v>2948</v>
      </c>
      <c r="B1271" t="s">
        <v>2899</v>
      </c>
      <c r="C1271" t="s">
        <v>2949</v>
      </c>
      <c r="D1271" t="s">
        <v>2950</v>
      </c>
      <c r="E1271" t="s">
        <v>2951</v>
      </c>
      <c r="F1271" t="s">
        <v>49</v>
      </c>
      <c r="G1271" s="1">
        <v>1270</v>
      </c>
      <c r="H1271" s="1" t="str">
        <f t="shared" si="83"/>
        <v>&gt;</v>
      </c>
      <c r="I1271" s="1" t="str">
        <f t="shared" si="84"/>
        <v/>
      </c>
      <c r="J1271" s="1" t="str">
        <f t="shared" si="82"/>
        <v>&gt;</v>
      </c>
      <c r="K1271">
        <v>34.312570999999998</v>
      </c>
      <c r="L1271">
        <v>36.925483999999997</v>
      </c>
      <c r="M1271" s="1">
        <f>IF(J1271="",0,1)</f>
        <v>1</v>
      </c>
      <c r="N1271" s="1">
        <f t="shared" si="81"/>
        <v>1</v>
      </c>
      <c r="O1271" t="str">
        <f>IF(N1271=1,CONCATENATE("["&amp;G1271&amp;", "&amp;""""&amp;A1271&amp;""""&amp;", "&amp;K1271&amp;", "&amp;L1271&amp;", "&amp;""""&amp;E1271&amp;""""&amp;", "&amp;M1271&amp;", "&amp;""""&amp;J1271&amp;""""&amp;"], "),"")</f>
        <v xml:space="preserve">[1270, "Zobah", 34.312571, 36.925484, "1 Sam 14:47, 2 Sam 8:3, 2 Sam 8:5, 2 Sam 8:12, 2 Sam 10:6, 2 Sam 10:8, 2 Sam 23:36, 1 Kgs 11:23, 1 Chr 18:5, 1 Chr 18:9, 1 Chr 19:6", 1, "&gt;"], </v>
      </c>
    </row>
    <row r="1272" spans="1:15">
      <c r="A1272" t="s">
        <v>2952</v>
      </c>
      <c r="B1272" t="s">
        <v>2899</v>
      </c>
      <c r="C1272" t="s">
        <v>2949</v>
      </c>
      <c r="D1272" t="s">
        <v>2950</v>
      </c>
      <c r="E1272" t="s">
        <v>2953</v>
      </c>
      <c r="G1272" s="1">
        <v>1271</v>
      </c>
      <c r="H1272" s="1" t="str">
        <f t="shared" si="83"/>
        <v>&gt;</v>
      </c>
      <c r="I1272" s="1" t="str">
        <f t="shared" si="84"/>
        <v/>
      </c>
      <c r="J1272" s="1" t="str">
        <f t="shared" si="82"/>
        <v>&gt;</v>
      </c>
      <c r="K1272">
        <v>34.312570999999998</v>
      </c>
      <c r="L1272">
        <v>36.925483999999997</v>
      </c>
      <c r="M1272" s="1">
        <f>IF(J1272="",0,1)</f>
        <v>1</v>
      </c>
      <c r="N1272" s="1">
        <f t="shared" si="81"/>
        <v>1</v>
      </c>
      <c r="O1272" t="str">
        <f>IF(N1272=1,CONCATENATE("["&amp;G1272&amp;", "&amp;""""&amp;A1272&amp;""""&amp;", "&amp;K1272&amp;", "&amp;L1272&amp;", "&amp;""""&amp;E1272&amp;""""&amp;", "&amp;M1272&amp;", "&amp;""""&amp;J1272&amp;""""&amp;"], "),"")</f>
        <v xml:space="preserve">[1271, "Zobah-Hamath", 34.312571, 36.925484, "1 Chr 18:3", 1, "&gt;"], </v>
      </c>
    </row>
    <row r="1273" spans="1:15">
      <c r="A1273" t="s">
        <v>2954</v>
      </c>
      <c r="C1273">
        <v>31.767810999999998</v>
      </c>
      <c r="D1273">
        <v>35.725296</v>
      </c>
      <c r="E1273" t="s">
        <v>2955</v>
      </c>
      <c r="F1273" t="s">
        <v>370</v>
      </c>
      <c r="G1273" s="1">
        <v>1272</v>
      </c>
      <c r="H1273" s="1" t="str">
        <f t="shared" si="83"/>
        <v/>
      </c>
      <c r="I1273" s="1" t="str">
        <f t="shared" si="84"/>
        <v/>
      </c>
      <c r="J1273" s="1" t="str">
        <f t="shared" si="82"/>
        <v/>
      </c>
      <c r="K1273">
        <v>31.767810999999998</v>
      </c>
      <c r="L1273">
        <v>35.725296</v>
      </c>
      <c r="M1273" s="1">
        <f>IF(J1273="",0,1)</f>
        <v>0</v>
      </c>
      <c r="N1273" s="1">
        <f t="shared" si="81"/>
        <v>1</v>
      </c>
      <c r="O1273" t="str">
        <f>IF(N1273=1,CONCATENATE("["&amp;G1273&amp;", "&amp;""""&amp;A1273&amp;""""&amp;", "&amp;K1273&amp;", "&amp;L1273&amp;", "&amp;""""&amp;E1273&amp;""""&amp;", "&amp;M1273&amp;", "&amp;""""&amp;J1273&amp;""""&amp;"], "),"")</f>
        <v xml:space="preserve">[1272, "Zophim", 31.767811, 35.725296, "Num 23:14", 0, ""], </v>
      </c>
    </row>
    <row r="1274" spans="1:15">
      <c r="A1274" t="s">
        <v>2956</v>
      </c>
      <c r="C1274">
        <v>31.762141</v>
      </c>
      <c r="D1274">
        <v>34.969318999999999</v>
      </c>
      <c r="E1274" t="s">
        <v>2957</v>
      </c>
      <c r="G1274" s="1">
        <v>1273</v>
      </c>
      <c r="H1274" s="1" t="str">
        <f t="shared" si="83"/>
        <v/>
      </c>
      <c r="I1274" s="1" t="str">
        <f t="shared" si="84"/>
        <v/>
      </c>
      <c r="J1274" s="1" t="str">
        <f t="shared" si="82"/>
        <v/>
      </c>
      <c r="K1274">
        <v>31.762141</v>
      </c>
      <c r="L1274">
        <v>34.969318999999999</v>
      </c>
      <c r="M1274" s="1">
        <f>IF(J1274="",0,1)</f>
        <v>0</v>
      </c>
      <c r="N1274" s="1">
        <f t="shared" si="81"/>
        <v>1</v>
      </c>
      <c r="O1274" t="str">
        <f>IF(N1274=1,CONCATENATE("["&amp;G1274&amp;", "&amp;""""&amp;A1274&amp;""""&amp;", "&amp;K1274&amp;", "&amp;L1274&amp;", "&amp;""""&amp;E1274&amp;""""&amp;", "&amp;M1274&amp;", "&amp;""""&amp;J1274&amp;""""&amp;"], "),"")</f>
        <v xml:space="preserve">[1273, "Zorah", 31.762141, 34.969319, "Josh 15:33, Josh 19:41, Judg 13:2, Judg 13:25, Judg 16:31, Judg 18:2, Judg 18:8, Judg 18:11, 2 Chr 11:10, Neh 11:29", 0, ""], </v>
      </c>
    </row>
    <row r="1275" spans="1:15">
      <c r="A1275" t="s">
        <v>2958</v>
      </c>
      <c r="B1275" t="s">
        <v>450</v>
      </c>
      <c r="C1275" t="s">
        <v>2495</v>
      </c>
      <c r="D1275" t="s">
        <v>2496</v>
      </c>
      <c r="E1275" t="s">
        <v>2959</v>
      </c>
      <c r="G1275" s="1">
        <v>1274</v>
      </c>
      <c r="H1275" s="1" t="str">
        <f t="shared" si="83"/>
        <v>~</v>
      </c>
      <c r="I1275" s="1" t="str">
        <f t="shared" si="84"/>
        <v/>
      </c>
      <c r="J1275" s="1" t="str">
        <f t="shared" si="82"/>
        <v>~</v>
      </c>
      <c r="K1275">
        <v>31.8468477275369</v>
      </c>
      <c r="L1275">
        <v>35.184912377775099</v>
      </c>
      <c r="M1275" s="1">
        <f>IF(J1275="",0,1)</f>
        <v>1</v>
      </c>
      <c r="N1275" s="1">
        <f t="shared" si="81"/>
        <v>1</v>
      </c>
      <c r="O1275" t="str">
        <f>IF(N1275=1,CONCATENATE("["&amp;G1275&amp;", "&amp;""""&amp;A1275&amp;""""&amp;", "&amp;K1275&amp;", "&amp;L1275&amp;", "&amp;""""&amp;E1275&amp;""""&amp;", "&amp;M1275&amp;", "&amp;""""&amp;J1275&amp;""""&amp;"], "),"")</f>
        <v xml:space="preserve">[1274, "Zuph", 31.8468477275369, 35.1849123777751, "1 Sam 9:5", 1, "~"], </v>
      </c>
    </row>
    <row r="1277" spans="1:15">
      <c r="N1277" s="1">
        <f>COUNTIF(N2:N1275,0)</f>
        <v>22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Gannett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Konig</dc:creator>
  <cp:lastModifiedBy>Ryan Konig</cp:lastModifiedBy>
  <dcterms:created xsi:type="dcterms:W3CDTF">2017-06-10T23:17:23Z</dcterms:created>
  <dcterms:modified xsi:type="dcterms:W3CDTF">2017-06-17T17:50:50Z</dcterms:modified>
</cp:coreProperties>
</file>